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diego\Dropbox\Editorial planeta\1. Autor\Escaletas\CN_06_01_CO\Recursos DM\"/>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62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62913"/>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H17" i="1"/>
  <c r="H16" i="1"/>
  <c r="H15" i="1"/>
  <c r="H14" i="1"/>
  <c r="H13" i="1"/>
  <c r="H12" i="1"/>
  <c r="H11" i="1"/>
  <c r="K45" i="2"/>
  <c r="J21" i="2"/>
  <c r="D5" i="2" s="1"/>
  <c r="D7" i="2" s="1"/>
  <c r="I21" i="2"/>
  <c r="H21" i="2"/>
  <c r="D17" i="2"/>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<sst xmlns="http://schemas.openxmlformats.org/spreadsheetml/2006/main" count="391" uniqueCount="203">
  <si>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</si>
  <si>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</si>
  <si>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</si>
  <si>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</si>
  <si>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</si>
  <si>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</si>
  <si>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</si>
  <si>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</si>
  <si>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</si>
  <si>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</si>
  <si>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</si>
  <si>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</si>
  <si>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</si>
  <si>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</si>
  <si>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</si>
  <si>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</si>
  <si>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</si>
  <si>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</si>
  <si>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</si>
  <si>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</si>
  <si>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</si>
  <si>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</si>
  <si>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</si>
  <si>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</si>
  <si>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</si>
  <si>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</si>
  <si>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</si>
  <si>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</si>
  <si>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</si>
  <si>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</si>
  <si>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</si>
  <si>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</si>
  <si>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</si>
  <si>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</si>
  <si>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</si>
  <si>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</si>
  <si>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</si>
  <si>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</si>
  <si>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</si>
  <si>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</si>
  <si>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</si>
  <si>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</si>
  <si>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</si>
  <si>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</si>
  <si>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</si>
  <si>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</si>
  <si>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</si>
  <si>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</si>
  <si>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</si>
  <si>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</si>
  <si>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</si>
  <si>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</si>
  <si>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</si>
  <si>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</si>
  <si>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</si>
  <si>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</si>
  <si>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</si>
  <si>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</si>
  <si>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</si>
  <si>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</si>
  <si>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</si>
  <si>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</si>
  <si>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</si>
  <si>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</si>
  <si>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</si>
  <si>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</si>
  <si>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</si>
  <si>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</si>
  <si>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</si>
  <si>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</si>
  <si>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</si>
  <si>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</si>
  <si>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</si>
  <si>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</si>
  <si>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</si>
  <si>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</si>
  <si>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</si>
  <si>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</si>
  <si>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</si>
  <si>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</si>
  <si>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</si>
  <si>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</si>
  <si>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</si>
  <si>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</si>
  <si>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</si>
  <si>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</si>
  <si>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</si>
  <si>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</si>
  <si>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</si>
  <si>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</si>
  <si>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</si>
  <si>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</si>
  <si>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</si>
  <si>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</si>
  <si>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</si>
  <si>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</si>
  <si>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</si>
  <si>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</si>
  <si>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</si>
  <si>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</si>
  <si>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</si>
  <si>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</si>
  <si>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</si>
  <si>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</si>
  <si>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</si>
  <si>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</si>
  <si>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</si>
  <si>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</si>
  <si>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</si>
  <si>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</si>
  <si>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</si>
  <si>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</si>
  <si>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</si>
  <si>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</si>
  <si>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</si>
  <si>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</si>
  <si>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</si>
  <si>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</si>
  <si>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</si>
  <si>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</si>
  <si>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</si>
  <si>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</si>
  <si>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</si>
  <si>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</si>
  <si>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</si>
  <si>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</si>
  <si>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</si>
  <si>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</si>
  <si>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</si>
  <si>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</si>
  <si>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</si>
  <si>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</si>
  <si>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</si>
  <si>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</si>
  <si>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</si>
  <si>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</si>
  <si>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</si>
  <si>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</si>
  <si>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</si>
  <si>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</si>
  <si>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</si>
  <si>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</si>
  <si>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</si>
  <si>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</si>
  <si>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</si>
  <si>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</si>
  <si>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</si>
  <si>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</si>
  <si>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</si>
  <si>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</si>
  <si>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</si>
  <si>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</si>
  <si>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</si>
  <si>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</si>
  <si>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</si>
  <si>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</si>
  <si>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</si>
  <si>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</si>
  <si>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</si>
  <si>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</si>
  <si>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</si>
  <si>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</si>
  <si>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</si>
  <si>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</si>
  <si>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</si>
  <si>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</si>
  <si>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</si>
  <si>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</si>
  <si>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</si>
  <si>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</si>
  <si>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</si>
  <si>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</si>
  <si>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</si>
  <si>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</si>
  <si>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</si>
  <si>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</si>
  <si>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</si>
  <si>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</si>
  <si>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</si>
  <si>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</si>
  <si>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</si>
  <si>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</si>
  <si>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</si>
  <si>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</si>
  <si>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</si>
  <si>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</si>
  <si>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</si>
  <si>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origen del universo y de la vida</t>
  </si>
  <si>
    <t>Diego Molina</t>
  </si>
  <si>
    <t>CN_06_01_REC130</t>
  </si>
  <si>
    <t>Fotografía</t>
  </si>
  <si>
    <t>Ardilla</t>
  </si>
  <si>
    <t>Imagen para ícono del recurso</t>
  </si>
  <si>
    <t>92979859 - 7730830</t>
  </si>
  <si>
    <t>Ilustración</t>
  </si>
  <si>
    <t>Paramecium y células de cebolla</t>
  </si>
  <si>
    <t>Ilustrar como se muestra en la imagen.</t>
  </si>
  <si>
    <t>Araña</t>
  </si>
  <si>
    <t>Plántula creciendo</t>
  </si>
  <si>
    <t>Buho</t>
  </si>
  <si>
    <t>Osa y osezno</t>
  </si>
  <si>
    <t>Niño tomando agua</t>
  </si>
  <si>
    <t>Evolución del hombre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</si>
</sst>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63499</xdr:colOff>
      <xdr:row>10</xdr:row>
      <xdr:rowOff>92676</xdr:rowOff>
    </xdr:from>
    <xdr:to>
      <xdr:col>10</xdr:col>
      <xdr:colOff>2406698</xdr:colOff>
      <xdr:row>10</xdr:row>
      <xdr:rowOff>985049</xdr:rowOff>
    </xdr:to>
    <xdr:pic>
      <xdr:nvPicPr>
        <xdr:cNvPr id="2" name="Imagen 1"/>
        <xdr:cNvPicPr>
          <a:picLocks noChangeAspect="1"/>
        </xdr:cNvPicPr>
      </xdr:nvPicPr>
      <xdr:blipFill>
        <a:blip xmlns:r="http://schemas.openxmlformats.org/officeDocument/2006/relationships" r:embed="rId1"/>
        <a:stretch>
          <a:fillRect/>
        </a:stretch>
      </xdr:blipFill>
      <xdr:spPr>
        <a:xfrm>
          <a:off x="16438562" y="2386614"/>
          <a:ext cx="2343199" cy="89237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C2" sqref="C2:D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39.1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F10B</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42408</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141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F10B</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59566051</v>
      </c>
      <c r="C10" s="20" t="str">
        <f t="shared" ref="C10:C41" si="0">IF(OR(B10&lt;&gt;"",J10&lt;&gt;""),IF($G$4="Recurso",CONCATENATE($G$4," ",$G$5),$G$4),"")</f>
        <v>Recurso F10B</v>
      </c>
      <c r="D10" s="63" t="s">
        <v>190</v>
      </c>
      <c r="E10" s="63" t="s">
        <v>155</v>
      </c>
      <c r="F10" s="13" t="str">
        <f t="shared" ref="F10" ca="1" si="1">IF(OR(B10&lt;&gt;"",J10&lt;&gt;""),CONCATENATE($C$7,"_",$A10,IF($G$4="Cuaderno de Estudio","_small",CONCATENATE(IF(I10="","","n"),IF(LEFT($G$5,1)="F",".jpg",".png")))),"")</f>
        <v>CN_06_01_REC130_IMG01.jpg</v>
      </c>
      <c r="G10" s="13">
        <f ca="1">IF($F10&lt;&gt;"",IF($G$4="Recurso",VLOOKUP($E10,OFFSET('Definición técnica de imagenes'!$A$1,MATCH($G$5,'Definición técnica de imagenes'!$A$1:$A$104,0)-1,1,COUNTIF('Definición técnica de imagenes'!$A$3:$A$102,$G$5),5),5,FALSE),'Definición técnica de imagenes'!$F$16),"")</f>
        <v>0</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t="s">
        <v>192</v>
      </c>
      <c r="O10" s="2" t="str">
        <f>'Definición técnica de imagenes'!A12</f>
        <v>M12D</v>
      </c>
    </row>
    <row r="11" spans="1:16" s="11" customFormat="1" ht="102.75" customHeight="1" x14ac:dyDescent="0.25">
      <c r="A11" s="12" t="str">
        <f t="shared" ref="A11:A18" si="3">IF(OR(B11&lt;&gt;"",J11&lt;&gt;""),CONCATENATE(LEFT(A10,3),IF(MID(A10,4,2)+1&lt;10,CONCATENATE("0",MID(A10,4,2)+1))),"")</f>
        <v>IMG02</v>
      </c>
      <c r="B11" s="62" t="s">
        <v>193</v>
      </c>
      <c r="C11" s="20" t="str">
        <f t="shared" si="0"/>
        <v>Recurso F10B</v>
      </c>
      <c r="D11" s="63" t="s">
        <v>194</v>
      </c>
      <c r="E11" s="63" t="s">
        <v>155</v>
      </c>
      <c r="F11" s="13" t="str">
        <f t="shared" ref="F11:F74" ca="1" si="4">IF(OR(B11&lt;&gt;"",J11&lt;&gt;""),CONCATENATE($C$7,"_",$A11,IF($G$4="Cuaderno de Estudio","_small",CONCATENATE(IF(I11="","","n"),IF(LEFT($G$5,1)="F",".jpg",".png")))),"")</f>
        <v>CN_06_01_REC130_IMG02.jpg</v>
      </c>
      <c r="G11" s="13">
        <f ca="1">IF($F11&lt;&gt;"",IF($G$4="Recurso",VLOOKUP($E11,OFFSET('Definición técnica de imagenes'!$A$1,MATCH($G$5,'Definición técnica de imagenes'!$A$1:$A$104,0)-1,1,COUNTIF('Definición técnica de imagenes'!$A$3:$A$102,$G$5),5),5,FALSE),'Definición técnica de imagenes'!$F$16),"")</f>
        <v>0</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195</v>
      </c>
      <c r="K11" s="65" t="s">
        <v>196</v>
      </c>
      <c r="O11" s="2" t="str">
        <f>'Definición técnica de imagenes'!A13</f>
        <v>M101</v>
      </c>
    </row>
    <row r="12" spans="1:16" s="11" customFormat="1" x14ac:dyDescent="0.25">
      <c r="A12" s="12" t="str">
        <f t="shared" si="3"/>
        <v>IMG03</v>
      </c>
      <c r="B12" s="62">
        <v>36300232</v>
      </c>
      <c r="C12" s="20" t="str">
        <f t="shared" si="0"/>
        <v>Recurso F10B</v>
      </c>
      <c r="D12" s="63" t="s">
        <v>190</v>
      </c>
      <c r="E12" s="63" t="s">
        <v>155</v>
      </c>
      <c r="F12" s="13" t="str">
        <f t="shared" ca="1" si="4"/>
        <v>CN_06_01_REC130_IMG03.jpg</v>
      </c>
      <c r="G12" s="13">
        <f ca="1">IF($F12&lt;&gt;"",IF($G$4="Recurso",VLOOKUP($E12,OFFSET('Definición técnica de imagenes'!$A$1,MATCH($G$5,'Definición técnica de imagenes'!$A$1:$A$104,0)-1,1,COUNTIF('Definición técnica de imagenes'!$A$3:$A$102,$G$5),5),5,FALSE),'Definición técnica de imagenes'!$F$16),"")</f>
        <v>0</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197</v>
      </c>
      <c r="K12" s="64"/>
      <c r="O12" s="2" t="str">
        <f>'Definición técnica de imagenes'!A18</f>
        <v>Diaporama F1</v>
      </c>
    </row>
    <row r="13" spans="1:16" s="11" customFormat="1" x14ac:dyDescent="0.25">
      <c r="A13" s="12" t="str">
        <f t="shared" si="3"/>
        <v>IMG04</v>
      </c>
      <c r="B13" s="62">
        <v>3530520</v>
      </c>
      <c r="C13" s="20" t="str">
        <f t="shared" si="0"/>
        <v>Recurso F10B</v>
      </c>
      <c r="D13" s="63" t="s">
        <v>190</v>
      </c>
      <c r="E13" s="63" t="s">
        <v>155</v>
      </c>
      <c r="F13" s="13" t="str">
        <f t="shared" ca="1" si="4"/>
        <v>CN_06_01_REC130_IMG04.jpg</v>
      </c>
      <c r="G13" s="13">
        <f ca="1">IF($F13&lt;&gt;"",IF($G$4="Recurso",VLOOKUP($E13,OFFSET('Definición técnica de imagenes'!$A$1,MATCH($G$5,'Definición técnica de imagenes'!$A$1:$A$104,0)-1,1,COUNTIF('Definición técnica de imagenes'!$A$3:$A$102,$G$5),5),5,FALSE),'Definición técnica de imagenes'!$F$16),"")</f>
        <v>0</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198</v>
      </c>
      <c r="K13" s="64"/>
      <c r="O13" s="2" t="str">
        <f>'Definición técnica de imagenes'!A19</f>
        <v>F4</v>
      </c>
    </row>
    <row r="14" spans="1:16" s="11" customFormat="1" x14ac:dyDescent="0.25">
      <c r="A14" s="12" t="str">
        <f t="shared" si="3"/>
        <v>IMG05</v>
      </c>
      <c r="B14" s="62">
        <v>65345731</v>
      </c>
      <c r="C14" s="20" t="str">
        <f t="shared" si="0"/>
        <v>Recurso F10B</v>
      </c>
      <c r="D14" s="63" t="s">
        <v>190</v>
      </c>
      <c r="E14" s="63" t="s">
        <v>155</v>
      </c>
      <c r="F14" s="13" t="str">
        <f t="shared" ca="1" si="4"/>
        <v>CN_06_01_REC130_IMG05.jpg</v>
      </c>
      <c r="G14" s="13">
        <f ca="1">IF($F14&lt;&gt;"",IF($G$4="Recurso",VLOOKUP($E14,OFFSET('Definición técnica de imagenes'!$A$1,MATCH($G$5,'Definición técnica de imagenes'!$A$1:$A$104,0)-1,1,COUNTIF('Definición técnica de imagenes'!$A$3:$A$102,$G$5),5),5,FALSE),'Definición técnica de imagenes'!$F$16),"")</f>
        <v>0</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199</v>
      </c>
      <c r="K14" s="64"/>
      <c r="O14" s="2" t="str">
        <f>'Definición técnica de imagenes'!A22</f>
        <v>F6</v>
      </c>
    </row>
    <row r="15" spans="1:16" s="11" customFormat="1" x14ac:dyDescent="0.25">
      <c r="A15" s="12" t="str">
        <f t="shared" si="3"/>
        <v>IMG06</v>
      </c>
      <c r="B15" s="62">
        <v>86191195</v>
      </c>
      <c r="C15" s="20" t="str">
        <f t="shared" si="0"/>
        <v>Recurso F10B</v>
      </c>
      <c r="D15" s="63" t="s">
        <v>190</v>
      </c>
      <c r="E15" s="63" t="s">
        <v>155</v>
      </c>
      <c r="F15" s="13" t="str">
        <f t="shared" ca="1" si="4"/>
        <v>CN_06_01_REC130_IMG06.jpg</v>
      </c>
      <c r="G15" s="13">
        <f ca="1">IF($F15&lt;&gt;"",IF($G$4="Recurso",VLOOKUP($E15,OFFSET('Definición técnica de imagenes'!$A$1,MATCH($G$5,'Definición técnica de imagenes'!$A$1:$A$104,0)-1,1,COUNTIF('Definición técnica de imagenes'!$A$3:$A$102,$G$5),5),5,FALSE),'Definición técnica de imagenes'!$F$16),"")</f>
        <v>0</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200</v>
      </c>
      <c r="K15" s="66"/>
      <c r="O15" s="2" t="str">
        <f>'Definición técnica de imagenes'!A24</f>
        <v>F6B</v>
      </c>
    </row>
    <row r="16" spans="1:16" s="11" customFormat="1" ht="14.25" x14ac:dyDescent="0.3">
      <c r="A16" s="12" t="str">
        <f t="shared" si="3"/>
        <v>IMG07</v>
      </c>
      <c r="B16" s="62">
        <v>125308694</v>
      </c>
      <c r="C16" s="20" t="str">
        <f t="shared" si="0"/>
        <v>Recurso F10B</v>
      </c>
      <c r="D16" s="63" t="s">
        <v>190</v>
      </c>
      <c r="E16" s="63" t="s">
        <v>155</v>
      </c>
      <c r="F16" s="13" t="str">
        <f t="shared" ca="1" si="4"/>
        <v>CN_06_01_REC130_IMG07.jpg</v>
      </c>
      <c r="G16" s="13">
        <f ca="1">IF($F16&lt;&gt;"",IF($G$4="Recurso",VLOOKUP($E16,OFFSET('Definición técnica de imagenes'!$A$1,MATCH($G$5,'Definición técnica de imagenes'!$A$1:$A$104,0)-1,1,COUNTIF('Definición técnica de imagenes'!$A$3:$A$102,$G$5),5),5,FALSE),'Definición técnica de imagenes'!$F$16),"")</f>
        <v>0</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201</v>
      </c>
      <c r="K16" s="68"/>
      <c r="O16" s="2" t="str">
        <f>'Definición técnica de imagenes'!A25</f>
        <v>F7</v>
      </c>
    </row>
    <row r="17" spans="1:15" s="11" customFormat="1" x14ac:dyDescent="0.25">
      <c r="A17" s="12" t="str">
        <f t="shared" si="3"/>
        <v>IMG08</v>
      </c>
      <c r="B17" s="62">
        <v>240352051</v>
      </c>
      <c r="C17" s="20" t="str">
        <f t="shared" si="0"/>
        <v>Recurso F10B</v>
      </c>
      <c r="D17" s="63" t="s">
        <v>190</v>
      </c>
      <c r="E17" s="63" t="s">
        <v>155</v>
      </c>
      <c r="F17" s="13" t="str">
        <f t="shared" ca="1" si="4"/>
        <v>CN_06_01_REC130_IMG08.jpg</v>
      </c>
      <c r="G17" s="13">
        <f ca="1">IF($F17&lt;&gt;"",IF($G$4="Recurso",VLOOKUP($E17,OFFSET('Definición técnica de imagenes'!$A$1,MATCH($G$5,'Definición técnica de imagenes'!$A$1:$A$104,0)-1,1,COUNTIF('Definición técnica de imagenes'!$A$3:$A$102,$G$5),5),5,FALSE),'Definición técnica de imagenes'!$F$16),"")</f>
        <v>0</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t="s">
        <v>202</v>
      </c>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2016-02-09T13:54:35Z</dcterms:modified>
</cp:coreProperties>
</file>