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6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<sst xmlns="http://schemas.openxmlformats.org/spreadsheetml/2006/main" count="449" uniqueCount="218">
  <si>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</si>
  <si>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</si>
  <si>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</si>
  <si>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</si>
  <si>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</si>
  <si>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</si>
  <si>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</si>
  <si>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</si>
  <si>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</si>
  <si>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</si>
  <si>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</si>
  <si>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</si>
  <si>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</si>
  <si>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</si>
  <si>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</si>
  <si>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</si>
  <si>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</si>
  <si>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</si>
  <si>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</si>
  <si>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</si>
  <si>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</si>
  <si>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</si>
  <si>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</si>
  <si>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</si>
  <si>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</si>
  <si>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</si>
  <si>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</si>
  <si>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</si>
  <si>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</si>
  <si>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</si>
  <si>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</si>
  <si>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</si>
  <si>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</si>
  <si>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</si>
  <si>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</si>
  <si>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</si>
  <si>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</si>
  <si>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</si>
  <si>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</si>
  <si>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</si>
  <si>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</si>
  <si>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</si>
  <si>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</si>
  <si>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</si>
  <si>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</si>
  <si>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</si>
  <si>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</si>
  <si>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</si>
  <si>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</si>
  <si>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</si>
  <si>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</si>
  <si>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</si>
  <si>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</si>
  <si>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</si>
  <si>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</si>
  <si>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</si>
  <si>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</si>
  <si>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</si>
  <si>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</si>
  <si>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</si>
  <si>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</si>
  <si>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</si>
  <si>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</si>
  <si>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</si>
  <si>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</si>
  <si>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</si>
  <si>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</si>
  <si>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</si>
  <si>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</si>
  <si>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</si>
  <si>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</si>
  <si>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</si>
  <si>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</si>
  <si>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</si>
  <si>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</si>
  <si>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</si>
  <si>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</si>
  <si>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</si>
  <si>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</si>
  <si>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</si>
  <si>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</si>
  <si>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</si>
  <si>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</si>
  <si>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</si>
  <si>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</si>
  <si>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</si>
  <si>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</si>
  <si>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</si>
  <si>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</si>
  <si>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</si>
  <si>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</si>
  <si>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</si>
  <si>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</si>
  <si>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</si>
  <si>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</si>
  <si>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</si>
  <si>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</si>
  <si>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</si>
  <si>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</si>
  <si>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</si>
  <si>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</si>
  <si>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</si>
  <si>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</si>
  <si>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</si>
  <si>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</si>
  <si>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</si>
  <si>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</si>
  <si>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</si>
  <si>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</si>
  <si>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</si>
  <si>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</si>
  <si>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</si>
  <si>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</si>
  <si>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</si>
  <si>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</si>
  <si>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</si>
  <si>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</si>
  <si>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</si>
  <si>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</si>
  <si>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</si>
  <si>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</si>
  <si>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</si>
  <si>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</si>
  <si>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</si>
  <si>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</si>
  <si>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</si>
  <si>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</si>
  <si>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</si>
  <si>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</si>
  <si>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</si>
  <si>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</si>
  <si>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</si>
  <si>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</si>
  <si>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</si>
  <si>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</si>
  <si>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</si>
  <si>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</si>
  <si>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</si>
  <si>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</si>
  <si>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</si>
  <si>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</si>
  <si>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</si>
  <si>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</si>
  <si>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</si>
  <si>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</si>
  <si>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</si>
  <si>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</si>
  <si>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</si>
  <si>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</si>
  <si>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</si>
  <si>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</si>
  <si>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</si>
  <si>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</si>
  <si>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</si>
  <si>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</si>
  <si>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</si>
  <si>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</si>
  <si>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</si>
  <si>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</si>
  <si>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</si>
  <si>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</si>
  <si>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</si>
  <si>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</si>
  <si>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</si>
  <si>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</si>
  <si>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</si>
  <si>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</si>
  <si>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</si>
  <si>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</si>
  <si>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</si>
  <si>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</si>
  <si>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</si>
  <si>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</si>
  <si>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</si>
  <si>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</si>
  <si>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</si>
  <si>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</si>
  <si>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</si>
  <si>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</si>
  <si>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</si>
  <si>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</si>
  <si>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</si>
  <si>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</si>
  <si>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</si>
  <si>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</si>
  <si>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</si>
  <si>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</si>
  <si>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</si>
  <si>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respiración en los seres vivos</t>
  </si>
  <si>
    <t>Diego Molina</t>
  </si>
  <si>
    <t>Ilustración</t>
  </si>
  <si>
    <t>Ilustrar como se muestra en la imagen.   Esta será el ícono del recurso.   Eliminar título y nombres. Eliminar el primer tipo de respiración asociado a la palabra "Fish".</t>
  </si>
  <si>
    <t>https://www.google.com.co/search?q=pulmon+de+anfibio&amp;source=lnms&amp;tbm=isch&amp;sa=X&amp;ved=0ahUKEwj7i5Hri9zJAhXJ6iYKHco0BycQ_AUIBygB&amp;biw=1745&amp;bih=868#tbm=isch&amp;q=Pulm%C3%B3n+de+rana&amp;imgrc=b9pu7S5lnBayRM%3A</t>
  </si>
  <si>
    <t>Pulmones de animales</t>
  </si>
  <si>
    <t>Pulmones de anfibios</t>
  </si>
  <si>
    <t>Ilustrar similar a la imagen.   Eliminar título. Dejar Salamandra y   Rana.  Agregar señalización de estructuras:  Lumen   /   Tabique   /   Alvéolo</t>
  </si>
  <si>
    <t>https://www.google.com.co/search?q=amphibian+lungs&amp;source=lnms&amp;tbm=isch&amp;sa=X&amp;ved=0ahUKEwi7w8eIjNzJAhWDOSYKHf-PClwQ_AUIBygB&amp;biw=1745&amp;bih=868#tbm=isch&amp;q=amphibian+respiration&amp;imgrc=t9U52yKDSazkIM%3A</t>
  </si>
  <si>
    <t>Respiración en anfibios</t>
  </si>
  <si>
    <t xml:space="preserve">Ilustrar similar a la imagen.   Cambiar el color gris de las rana.   Eliminar descripciones  inferiores y agregar números del 1 al 4 como se muestra en la imagen.   Cambiar al español:   Inspiration:   Inhalación    /     Expiration:  Exhalación </t>
  </si>
  <si>
    <t>Pulmón de reptil</t>
  </si>
  <si>
    <t xml:space="preserve">https://www.google.com.co/search?q=pulmon+de+reptiles&amp;espv=2&amp;biw=1745&amp;bih=868&amp;source=lnms&amp;tbm=isch&amp;sa=X&amp;ved=0ahUKEwjwyJTIr9zJAhUMJiYKHbePCAAQ_AUIBigB#tbm=isch&amp;q=reptil+lung&amp;imgrc=V1SaAJ62UWoDiM%3A                                                             https://www.google.com.co/search?q=pulmon+de+reptiles&amp;espv=2&amp;biw=1745&amp;bih=868&amp;source=lnms&amp;tbm=isch&amp;sa=X&amp;ved=0ahUKEwjwyJTIr9zJAhUMJiYKHbePCAAQ_AUIBigB#tbm=isch&amp;q=reptil+lung&amp;imgrc=PjcjpM0tJu73UM%3A
</t>
  </si>
  <si>
    <t>https://www.google.com.co/search?q=pulmonary+ventilation+reptiles&amp;source=lnms&amp;tbm=isch&amp;sa=X&amp;ved=0ahUKEwic7Z2htdzJAhUK7CYKHUIYAGUQ_AUIBygB#tbm=isch&amp;q=pulmonary+ventilation+lizard&amp;imgrc=urYcsPAUFVxCTM%3A</t>
  </si>
  <si>
    <t xml:space="preserve">Ilustrar solo el pulmón de reptil, similar a la imagen.  Eliminar títulos.  Agregar señalización de estructuras como se muestra:  Bronquio   /   Tráquea   /  Tabiques.                                                                       En la segunda imagen (derecha) eliminar el título y cambiar nombres al español    Alveoli:  Alvéolo      /  Bronchial tubes:  Tubos bronquiales.      Agregar O2 y CO2  como se muestra en la imagen.    En las flechas donde está el O2 dejar el color rojo, y las flechas donde está el CO2 cambiar la flechas a color azul.  El número "2" va en subíndice.           </t>
  </si>
  <si>
    <t>https://www.google.com.co/search?q=birds+lungs&amp;espv=2&amp;biw=1745&amp;bih=868&amp;source=lnms&amp;tbm=isch&amp;sa=X&amp;sqi=2&amp;ved=0ahUKEwiAnpjaudzJAhXBPiYKHaZEB7QQ_AUIBigB#tbm=isch&amp;q=bird+lung+anatomy&amp;imgrc=L0k2Ao3CbFn50M%3A</t>
  </si>
  <si>
    <t>Sistema respiratorio de lagarto</t>
  </si>
  <si>
    <t>Pulmon de ave</t>
  </si>
  <si>
    <t>Imagen de libro</t>
  </si>
  <si>
    <t>Ventilación pulmonar en aves</t>
  </si>
  <si>
    <t>Ilustrar similar como se muestra en la imagen.   Esta será el ícono del recurso.   Eliminar título y nombres. Eliminar el primer tipo de respiración asociado a la palabra "Fish".</t>
  </si>
  <si>
    <t>Ilustrar similar como se muestra la imagen.  Eliminar la palabra Ribs.  Cambiar al español:   Trachea:  Tráquea   /       Lung:  Pulmón  /     Glottis : Glotis     /  Nostril :  Fosa nasal.        Agregar flechas de entrada y salida y las palabras O2 y CO2.   (2 en subíndice) como se muestra en la imagen.   Se podría dar algo de color al lagarto, tal vez verde o marrón.</t>
  </si>
  <si>
    <t>Ilustrar similar a la imagen y mantener las partes señaladas.</t>
  </si>
  <si>
    <t>306711440  -    131965616</t>
  </si>
  <si>
    <t>Pulmones en perro</t>
  </si>
  <si>
    <t>Inhalación y exhalación en ser humano</t>
  </si>
  <si>
    <t>CN_06_06_REC140</t>
  </si>
  <si>
    <t>Ilustrar como se muestra en la imagen.  Dejar solo el pulmon, el resto de dibujos eliminarlos.  Quitar las palabras en ingles.  Señalar como se muestra en la imagen:    Tráquea   /  Sacos anteriores   /   Bronquio    /   Pulmones     /Sacos posteriores   /   Parabronquios .    Cambiar colores de acuerdo a las partes indicadas, para que no queden todas del mismo color, se pueden utilizar colores entre rosado y morado por ejemplo. y si es posible darle un poco de volumen a la imagen.   (Ver imagen de abajo para refrencias de partes por colores)</t>
  </si>
  <si>
    <t>Ilustrar las dos imágenes como se muestra en la imagen.   Cambiar nombres a español:                    Trachea : Tráquea   /  Left lung:  Pulmón izquierdo   /   Right lung:   Pulmón derecho  / Bronchus:   Bronquio/ Bronchiole: Bronquiolo.     Agregar en el círculo derecho la palabra:  Alvéolo</t>
  </si>
  <si>
    <t>Cambiar las palabras a español:                           Inspiration : Inhalación    /   Expiration:  Exhalación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</si>
</sst>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123265</xdr:colOff>
      <xdr:row>9</xdr:row>
      <xdr:rowOff>67235</xdr:rowOff>
    </xdr:from>
    <xdr:to>
      <xdr:col>10</xdr:col>
      <xdr:colOff>1568142</xdr:colOff>
      <xdr:row>9</xdr:row>
      <xdr:rowOff>1884000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3853" y="2218764"/>
          <a:ext cx="1444877" cy="1816765"/>
        </a:xfrm>
        <a:prstGeom prst="rect">
          <a:avLst/>
        </a:prstGeom>
      </xdr:spPr>
    </xdr:pic>
    <xdr:clientData/>
  </xdr:twoCellAnchor>
  <xdr:twoCellAnchor editAs="oneCell">
    <xdr:from>
      <xdr:col>10</xdr:col>
      <xdr:colOff>0</xdr:colOff>
      <xdr:row>10</xdr:row>
      <xdr:rowOff>78440</xdr:rowOff>
    </xdr:from>
    <xdr:to>
      <xdr:col>10</xdr:col>
      <xdr:colOff>2398059</xdr:colOff>
      <xdr:row>10</xdr:row>
      <xdr:rowOff>1823085</xdr:rowOff>
    </xdr:to>
    <xdr:pic>
      <xdr:nvPicPr>
        <xdr:cNvPr id="3" name="Imagen 2"/>
        <xdr:cNvPicPr>
          <a:picLocks noChangeAspect="1"/>
        </xdr:cNvPicPr>
      </xdr:nvPicPr>
      <xdr:blipFill>
        <a:blip xmlns:r="http://schemas.openxmlformats.org/officeDocument/2006/relationships" r:embed="rId2"/>
        <a:stretch>
          <a:fillRect/>
        </a:stretch>
      </xdr:blipFill>
      <xdr:spPr>
        <a:xfrm>
          <a:off x="16943294" y="5076264"/>
          <a:ext cx="2398059" cy="1744645"/>
        </a:xfrm>
        <a:prstGeom prst="rect">
          <a:avLst/>
        </a:prstGeom>
      </xdr:spPr>
    </xdr:pic>
    <xdr:clientData/>
  </xdr:twoCellAnchor>
  <xdr:twoCellAnchor editAs="oneCell">
    <xdr:from>
      <xdr:col>10</xdr:col>
      <xdr:colOff>56031</xdr:colOff>
      <xdr:row>11</xdr:row>
      <xdr:rowOff>78442</xdr:rowOff>
    </xdr:from>
    <xdr:to>
      <xdr:col>10</xdr:col>
      <xdr:colOff>3148853</xdr:colOff>
      <xdr:row>11</xdr:row>
      <xdr:rowOff>997324</xdr:rowOff>
    </xdr:to>
    <xdr:pic>
      <xdr:nvPicPr>
        <xdr:cNvPr id="4" name="Imagen 3"/>
        <xdr:cNvPicPr>
          <a:picLocks noChangeAspect="1"/>
        </xdr:cNvPicPr>
      </xdr:nvPicPr>
      <xdr:blipFill>
        <a:blip xmlns:r="http://schemas.openxmlformats.org/officeDocument/2006/relationships" r:embed="rId3"/>
        <a:stretch>
          <a:fillRect/>
        </a:stretch>
      </xdr:blipFill>
      <xdr:spPr>
        <a:xfrm>
          <a:off x="16999325" y="7373471"/>
          <a:ext cx="3092822" cy="918882"/>
        </a:xfrm>
        <a:prstGeom prst="rect">
          <a:avLst/>
        </a:prstGeom>
      </xdr:spPr>
    </xdr:pic>
    <xdr:clientData/>
  </xdr:twoCellAnchor>
  <xdr:twoCellAnchor>
    <xdr:from>
      <xdr:col>10</xdr:col>
      <xdr:colOff>22410</xdr:colOff>
      <xdr:row>12</xdr:row>
      <xdr:rowOff>313765</xdr:rowOff>
    </xdr:from>
    <xdr:to>
      <xdr:col>10</xdr:col>
      <xdr:colOff>3037425</xdr:colOff>
      <xdr:row>12</xdr:row>
      <xdr:rowOff>1895074</xdr:rowOff>
    </xdr:to>
    <xdr:grpSp>
      <xdr:nvGrpSpPr>
        <xdr:cNvPr id="9" name="Grupo 8"/>
        <xdr:cNvGrpSpPr/>
      </xdr:nvGrpSpPr>
      <xdr:grpSpPr>
        <a:xfrm>
          <a:off x="16965704" y="9513794"/>
          <a:ext cx="3015015" cy="1581309"/>
          <a:chOff x="16965704" y="9513794"/>
          <a:chExt cx="3015015" cy="1581309"/>
        </a:xfrm>
      </xdr:grpSpPr>
      <xdr:pic>
        <xdr:nvPicPr>
          <xdr:cNvPr id="5" name="Imagen 4"/>
          <xdr:cNvPicPr>
            <a:picLocks noChangeAspect="1"/>
          </xdr:cNvPicPr>
        </xdr:nvPicPr>
        <xdr:blipFill>
          <a:blip xmlns:r="http://schemas.openxmlformats.org/officeDocument/2006/relationships" r:embed="rId4"/>
          <a:stretch>
            <a:fillRect/>
          </a:stretch>
        </xdr:blipFill>
        <xdr:spPr>
          <a:xfrm>
            <a:off x="16965704" y="9513794"/>
            <a:ext cx="1378325" cy="1581309"/>
          </a:xfrm>
          <a:prstGeom prst="rect">
            <a:avLst/>
          </a:prstGeom>
        </xdr:spPr>
      </xdr:pic>
      <xdr:pic>
        <xdr:nvPicPr>
          <xdr:cNvPr id="8" name="Imagen 7"/>
          <xdr:cNvPicPr>
            <a:picLocks noChangeAspect="1"/>
          </xdr:cNvPicPr>
        </xdr:nvPicPr>
        <xdr:blipFill>
          <a:blip xmlns:r="http://schemas.openxmlformats.org/officeDocument/2006/relationships" r:embed="rId5"/>
          <a:stretch>
            <a:fillRect/>
          </a:stretch>
        </xdr:blipFill>
        <xdr:spPr>
          <a:xfrm>
            <a:off x="18388852" y="9614647"/>
            <a:ext cx="1591867" cy="1378324"/>
          </a:xfrm>
          <a:prstGeom prst="rect">
            <a:avLst/>
          </a:prstGeom>
        </xdr:spPr>
      </xdr:pic>
    </xdr:grpSp>
    <xdr:clientData/>
  </xdr:twoCellAnchor>
  <xdr:twoCellAnchor editAs="oneCell">
    <xdr:from>
      <xdr:col>9</xdr:col>
      <xdr:colOff>2119093</xdr:colOff>
      <xdr:row>12</xdr:row>
      <xdr:rowOff>4022913</xdr:rowOff>
    </xdr:from>
    <xdr:to>
      <xdr:col>10</xdr:col>
      <xdr:colOff>3092824</xdr:colOff>
      <xdr:row>13</xdr:row>
      <xdr:rowOff>829235</xdr:rowOff>
    </xdr:to>
    <xdr:pic>
      <xdr:nvPicPr>
        <xdr:cNvPr id="10" name="Imagen 9"/>
        <xdr:cNvPicPr>
          <a:picLocks noChangeAspect="1"/>
        </xdr:cNvPicPr>
      </xdr:nvPicPr>
      <xdr:blipFill>
        <a:blip xmlns:r="http://schemas.openxmlformats.org/officeDocument/2006/relationships" r:embed="rId6"/>
        <a:stretch>
          <a:fillRect/>
        </a:stretch>
      </xdr:blipFill>
      <xdr:spPr>
        <a:xfrm>
          <a:off x="16899652" y="13222942"/>
          <a:ext cx="3136466" cy="862852"/>
        </a:xfrm>
        <a:prstGeom prst="rect">
          <a:avLst/>
        </a:prstGeom>
      </xdr:spPr>
    </xdr:pic>
    <xdr:clientData/>
  </xdr:twoCellAnchor>
  <xdr:twoCellAnchor editAs="oneCell">
    <xdr:from>
      <xdr:col>10</xdr:col>
      <xdr:colOff>96028</xdr:colOff>
      <xdr:row>15</xdr:row>
      <xdr:rowOff>100853</xdr:rowOff>
    </xdr:from>
    <xdr:to>
      <xdr:col>10</xdr:col>
      <xdr:colOff>3160060</xdr:colOff>
      <xdr:row>15</xdr:row>
      <xdr:rowOff>1512794</xdr:rowOff>
    </xdr:to>
    <xdr:pic>
      <xdr:nvPicPr>
        <xdr:cNvPr id="12" name="Imagen 11"/>
        <xdr:cNvPicPr>
          <a:picLocks noChangeAspect="1"/>
        </xdr:cNvPicPr>
      </xdr:nvPicPr>
      <xdr:blipFill>
        <a:blip xmlns:r="http://schemas.openxmlformats.org/officeDocument/2006/relationships" r:embed="rId7"/>
        <a:stretch>
          <a:fillRect/>
        </a:stretch>
      </xdr:blipFill>
      <xdr:spPr>
        <a:xfrm>
          <a:off x="17039322" y="19980088"/>
          <a:ext cx="3064032" cy="1411941"/>
        </a:xfrm>
        <a:prstGeom prst="rect">
          <a:avLst/>
        </a:prstGeom>
      </xdr:spPr>
    </xdr:pic>
    <xdr:clientData/>
  </xdr:twoCellAnchor>
  <xdr:twoCellAnchor editAs="oneCell">
    <xdr:from>
      <xdr:col>10</xdr:col>
      <xdr:colOff>221780</xdr:colOff>
      <xdr:row>16</xdr:row>
      <xdr:rowOff>246528</xdr:rowOff>
    </xdr:from>
    <xdr:to>
      <xdr:col>10</xdr:col>
      <xdr:colOff>3196017</xdr:colOff>
      <xdr:row>16</xdr:row>
      <xdr:rowOff>2857499</xdr:rowOff>
    </xdr:to>
    <xdr:pic>
      <xdr:nvPicPr>
        <xdr:cNvPr id="13" name="Imagen 12"/>
        <xdr:cNvPicPr>
          <a:picLocks noChangeAspect="1"/>
        </xdr:cNvPicPr>
      </xdr:nvPicPr>
      <xdr:blipFill>
        <a:blip xmlns:r="http://schemas.openxmlformats.org/officeDocument/2006/relationships" r:embed="rId8"/>
        <a:stretch>
          <a:fillRect/>
        </a:stretch>
      </xdr:blipFill>
      <xdr:spPr>
        <a:xfrm>
          <a:off x="17165074" y="22097999"/>
          <a:ext cx="2974237" cy="2610971"/>
        </a:xfrm>
        <a:prstGeom prst="rect">
          <a:avLst/>
        </a:prstGeom>
      </xdr:spPr>
    </xdr:pic>
    <xdr:clientData/>
  </xdr:twoCellAnchor>
  <xdr:twoCellAnchor editAs="oneCell">
    <xdr:from>
      <xdr:col>10</xdr:col>
      <xdr:colOff>134469</xdr:colOff>
      <xdr:row>17</xdr:row>
      <xdr:rowOff>131425</xdr:rowOff>
    </xdr:from>
    <xdr:to>
      <xdr:col>10</xdr:col>
      <xdr:colOff>2278054</xdr:colOff>
      <xdr:row>17</xdr:row>
      <xdr:rowOff>1568824</xdr:rowOff>
    </xdr:to>
    <xdr:pic>
      <xdr:nvPicPr>
        <xdr:cNvPr id="14" name="Imagen 13"/>
        <xdr:cNvPicPr>
          <a:picLocks noChangeAspect="1"/>
        </xdr:cNvPicPr>
      </xdr:nvPicPr>
      <xdr:blipFill rotWithShape="1">
        <a:blip xmlns:r="http://schemas.openxmlformats.org/officeDocument/2006/relationships" r:embed="rId9"/>
        <a:srcRect b="10038"/>
        <a:stretch/>
      </xdr:blipFill>
      <xdr:spPr>
        <a:xfrm>
          <a:off x="17077763" y="26095454"/>
          <a:ext cx="2143585" cy="1437399"/>
        </a:xfrm>
        <a:prstGeom prst="rect">
          <a:avLst/>
        </a:prstGeom>
      </xdr:spPr>
    </xdr:pic>
    <xdr:clientData/>
  </xdr:twoCellAnchor>
  <xdr:twoCellAnchor editAs="oneCell">
    <xdr:from>
      <xdr:col>10</xdr:col>
      <xdr:colOff>53738</xdr:colOff>
      <xdr:row>14</xdr:row>
      <xdr:rowOff>134470</xdr:rowOff>
    </xdr:from>
    <xdr:to>
      <xdr:col>10</xdr:col>
      <xdr:colOff>2498912</xdr:colOff>
      <xdr:row>14</xdr:row>
      <xdr:rowOff>2640223</xdr:rowOff>
    </xdr:to>
    <xdr:pic>
      <xdr:nvPicPr>
        <xdr:cNvPr id="16" name="Imagen 15"/>
        <xdr:cNvPicPr>
          <a:picLocks noChangeAspect="1"/>
        </xdr:cNvPicPr>
      </xdr:nvPicPr>
      <xdr:blipFill>
        <a:blip xmlns:r="http://schemas.openxmlformats.org/officeDocument/2006/relationships" r:embed="rId10"/>
        <a:stretch>
          <a:fillRect/>
        </a:stretch>
      </xdr:blipFill>
      <xdr:spPr>
        <a:xfrm>
          <a:off x="16997032" y="15598588"/>
          <a:ext cx="2445174" cy="2505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7" activePane="bottomLeft" state="frozen"/>
      <selection pane="bottomLeft" activeCell="K18" sqref="K18"/>
    </sheetView>
  </sheetViews>
  <sheetFormatPr baseColWidth="10" defaultColWidth="10.875" defaultRowHeight="13.5" x14ac:dyDescent="0.25"/>
  <cols>
    <col min="1" max="1" width="7" style="2" customWidth="1"/>
    <col min="2" max="2" width="35.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8.375" style="15" customWidth="1"/>
    <col min="11" max="11" width="42.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42352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224.25" customHeight="1" x14ac:dyDescent="0.25">
      <c r="A10" s="12" t="str">
        <f>IF(OR(B10&lt;&gt;"",J10&lt;&gt;""),"IMG01","")</f>
        <v>IMG01</v>
      </c>
      <c r="B10" s="62">
        <v>272405780</v>
      </c>
      <c r="C10" s="20" t="str">
        <f t="shared" ref="C10:C41" si="0">IF(OR(B10&lt;&gt;"",J10&lt;&gt;""),IF($G$4="Recurso",CONCATENATE($G$4," ",$G$5),$G$4),"")</f>
        <v>Recurso F10B</v>
      </c>
      <c r="D10" s="63" t="s">
        <v>190</v>
      </c>
      <c r="E10" s="63" t="s">
        <v>156</v>
      </c>
      <c r="F10" s="13" t="str">
        <f t="shared" ref="F10" ca="1" si="1">IF(OR(B10&lt;&gt;"",J10&lt;&gt;""),CONCATENATE($C$7,"_",$A10,IF($G$4="Cuaderno de Estudio","_small",CONCATENATE(IF(I10="","","n"),IF(LEFT($G$5,1)="F",".jpg",".png")))),"")</f>
        <v>CN_06_06_REC140_IMG01.jpg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t="s">
        <v>208</v>
      </c>
      <c r="O10" s="2" t="str">
        <f>'Definición técnica de imagenes'!A12</f>
        <v>M12D</v>
      </c>
    </row>
    <row r="11" spans="1:16" s="11" customFormat="1" ht="180.75" customHeight="1" x14ac:dyDescent="0.25">
      <c r="A11" s="12" t="str">
        <f t="shared" ref="A11:A18" si="3">IF(OR(B11&lt;&gt;"",J11&lt;&gt;""),CONCATENATE(LEFT(A10,3),IF(MID(A10,4,2)+1&lt;10,CONCATENATE("0",MID(A10,4,2)+1))),"")</f>
        <v>IMG02</v>
      </c>
      <c r="B11" s="62" t="s">
        <v>192</v>
      </c>
      <c r="C11" s="20" t="str">
        <f t="shared" si="0"/>
        <v>Recurso F10B</v>
      </c>
      <c r="D11" s="63" t="s">
        <v>190</v>
      </c>
      <c r="E11" s="63" t="s">
        <v>156</v>
      </c>
      <c r="F11" s="13" t="str">
        <f t="shared" ref="F11:F74" ca="1" si="4">IF(OR(B11&lt;&gt;"",J11&lt;&gt;""),CONCATENATE($C$7,"_",$A11,IF($G$4="Cuaderno de Estudio","_small",CONCATENATE(IF(I11="","","n"),IF(LEFT($G$5,1)="F",".jpg",".png")))),"")</f>
        <v>CN_06_06_REC140_IMG02.jpg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195</v>
      </c>
      <c r="O11" s="2" t="str">
        <f>'Definición técnica de imagenes'!A13</f>
        <v>M101</v>
      </c>
    </row>
    <row r="12" spans="1:16" s="11" customFormat="1" ht="150" customHeight="1" x14ac:dyDescent="0.25">
      <c r="A12" s="12" t="str">
        <f t="shared" si="3"/>
        <v>IMG03</v>
      </c>
      <c r="B12" s="62" t="s">
        <v>196</v>
      </c>
      <c r="C12" s="20" t="str">
        <f t="shared" si="0"/>
        <v>Recurso F10B</v>
      </c>
      <c r="D12" s="63" t="s">
        <v>190</v>
      </c>
      <c r="E12" s="63" t="s">
        <v>156</v>
      </c>
      <c r="F12" s="13" t="str">
        <f t="shared" ca="1" si="4"/>
        <v>CN_06_06_REC140_IMG03.jpg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t="s">
        <v>198</v>
      </c>
      <c r="O12" s="2" t="str">
        <f>'Definición técnica de imagenes'!A18</f>
        <v>Diaporama F1</v>
      </c>
    </row>
    <row r="13" spans="1:16" s="11" customFormat="1" ht="319.5" customHeight="1" x14ac:dyDescent="0.25">
      <c r="A13" s="12" t="str">
        <f t="shared" si="3"/>
        <v>IMG04</v>
      </c>
      <c r="B13" s="62" t="s">
        <v>200</v>
      </c>
      <c r="C13" s="20" t="str">
        <f t="shared" si="0"/>
        <v>Recurso F10B</v>
      </c>
      <c r="D13" s="63" t="s">
        <v>190</v>
      </c>
      <c r="E13" s="63" t="s">
        <v>156</v>
      </c>
      <c r="F13" s="13" t="str">
        <f t="shared" ca="1" si="4"/>
        <v>CN_06_06_REC140_IMG04.jpg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199</v>
      </c>
      <c r="K13" s="64" t="s">
        <v>202</v>
      </c>
      <c r="O13" s="2" t="str">
        <f>'Definición técnica de imagenes'!A19</f>
        <v>F4</v>
      </c>
    </row>
    <row r="14" spans="1:16" s="11" customFormat="1" ht="174" customHeight="1" x14ac:dyDescent="0.25">
      <c r="A14" s="12" t="str">
        <f t="shared" si="3"/>
        <v>IMG05</v>
      </c>
      <c r="B14" s="62" t="s">
        <v>201</v>
      </c>
      <c r="C14" s="20" t="str">
        <f t="shared" si="0"/>
        <v>Recurso F10B</v>
      </c>
      <c r="D14" s="63" t="s">
        <v>190</v>
      </c>
      <c r="E14" s="63" t="s">
        <v>156</v>
      </c>
      <c r="F14" s="13" t="str">
        <f t="shared" ca="1" si="4"/>
        <v>CN_06_06_REC140_IMG05.jpg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204</v>
      </c>
      <c r="K14" s="64" t="s">
        <v>209</v>
      </c>
      <c r="O14" s="2" t="str">
        <f>'Definición técnica de imagenes'!A22</f>
        <v>F6</v>
      </c>
    </row>
    <row r="15" spans="1:16" s="11" customFormat="1" ht="348" customHeight="1" x14ac:dyDescent="0.25">
      <c r="A15" s="12" t="str">
        <f t="shared" si="3"/>
        <v>IMG06</v>
      </c>
      <c r="B15" s="62" t="s">
        <v>203</v>
      </c>
      <c r="C15" s="20" t="str">
        <f t="shared" si="0"/>
        <v>Recurso F10B</v>
      </c>
      <c r="D15" s="63" t="s">
        <v>190</v>
      </c>
      <c r="E15" s="63" t="s">
        <v>156</v>
      </c>
      <c r="F15" s="13" t="str">
        <f t="shared" ca="1" si="4"/>
        <v>CN_06_06_REC140_IMG06.jpg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205</v>
      </c>
      <c r="K15" s="66" t="s">
        <v>215</v>
      </c>
      <c r="O15" s="2" t="str">
        <f>'Definición técnica de imagenes'!A24</f>
        <v>F6B</v>
      </c>
    </row>
    <row r="16" spans="1:16" s="11" customFormat="1" ht="155.25" customHeight="1" x14ac:dyDescent="0.3">
      <c r="A16" s="12" t="str">
        <f t="shared" si="3"/>
        <v>IMG07</v>
      </c>
      <c r="B16" s="62" t="s">
        <v>206</v>
      </c>
      <c r="C16" s="20" t="str">
        <f t="shared" si="0"/>
        <v>Recurso F10B</v>
      </c>
      <c r="D16" s="63" t="s">
        <v>190</v>
      </c>
      <c r="E16" s="63" t="s">
        <v>156</v>
      </c>
      <c r="F16" s="13" t="str">
        <f t="shared" ca="1" si="4"/>
        <v>CN_06_06_REC140_IMG07.jpg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207</v>
      </c>
      <c r="K16" s="68" t="s">
        <v>210</v>
      </c>
      <c r="O16" s="2" t="str">
        <f>'Definición técnica de imagenes'!A25</f>
        <v>F7</v>
      </c>
    </row>
    <row r="17" spans="1:15" s="11" customFormat="1" ht="324" customHeight="1" x14ac:dyDescent="0.25">
      <c r="A17" s="12" t="str">
        <f t="shared" si="3"/>
        <v>IMG08</v>
      </c>
      <c r="B17" s="62" t="s">
        <v>211</v>
      </c>
      <c r="C17" s="20" t="str">
        <f t="shared" si="0"/>
        <v>Recurso F10B</v>
      </c>
      <c r="D17" s="63" t="s">
        <v>190</v>
      </c>
      <c r="E17" s="63" t="s">
        <v>156</v>
      </c>
      <c r="F17" s="13" t="str">
        <f t="shared" ca="1" si="4"/>
        <v>CN_06_06_REC140_IMG08.jpg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212</v>
      </c>
      <c r="K17" s="66" t="s">
        <v>216</v>
      </c>
      <c r="O17" s="2" t="str">
        <f>'Definición técnica de imagenes'!A27</f>
        <v>F7B</v>
      </c>
    </row>
    <row r="18" spans="1:15" s="11" customFormat="1" ht="159.75" customHeight="1" x14ac:dyDescent="0.25">
      <c r="A18" s="12" t="str">
        <f t="shared" si="3"/>
        <v>IMG09</v>
      </c>
      <c r="B18" s="62">
        <v>120439858</v>
      </c>
      <c r="C18" s="20" t="str">
        <f t="shared" si="0"/>
        <v>Recurso F10B</v>
      </c>
      <c r="D18" s="63" t="s">
        <v>190</v>
      </c>
      <c r="E18" s="63" t="s">
        <v>156</v>
      </c>
      <c r="F18" s="13" t="str">
        <f t="shared" ca="1" si="4"/>
        <v>CN_06_06_REC140_IMG09.jpg</v>
      </c>
      <c r="G18" s="13">
        <f ca="1">IF($F18&lt;&gt;"",IF($G$4="Recurso",VLOOKUP($E18,OFFSET('Definición técnica de imagenes'!$A$1,MATCH($G$5,'Definición técnica de imagenes'!$A$1:$A$104,0)-1,1,COUNTIF('Definición técnica de imagenes'!$A$3:$A$102,$G$5),5),5,FALSE),'Definición técnica de imagenes'!$F$16),"")</f>
        <v>0</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213</v>
      </c>
      <c r="K18" s="66" t="s">
        <v>217</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2015-12-15T03:44:22Z</dcterms:modified>
</cp:coreProperties>
</file>