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7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15" i="1"/>
  <c r="H14" i="1"/>
  <c r="H13" i="1"/>
  <c r="H12" i="1"/>
  <c r="H11"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<sst xmlns="http://schemas.openxmlformats.org/spreadsheetml/2006/main" count="409" uniqueCount="207">
  <si>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</si>
  <si>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</si>
  <si>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</si>
  <si>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</si>
  <si>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</si>
  <si>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</si>
  <si>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</si>
  <si>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</si>
  <si>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</si>
  <si>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</si>
  <si>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</si>
  <si>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</si>
  <si>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</si>
  <si>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</si>
  <si>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</si>
  <si>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</si>
  <si>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</si>
  <si>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</si>
  <si>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</si>
  <si>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</si>
  <si>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</si>
  <si>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</si>
  <si>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</si>
  <si>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</si>
  <si>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</si>
  <si>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</si>
  <si>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</si>
  <si>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</si>
  <si>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</si>
  <si>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</si>
  <si>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</si>
  <si>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</si>
  <si>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</si>
  <si>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</si>
  <si>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</si>
  <si>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</si>
  <si>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</si>
  <si>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</si>
  <si>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</si>
  <si>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</si>
  <si>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</si>
  <si>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</si>
  <si>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</si>
  <si>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</si>
  <si>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</si>
  <si>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</si>
  <si>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</si>
  <si>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</si>
  <si>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</si>
  <si>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</si>
  <si>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</si>
  <si>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</si>
  <si>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</si>
  <si>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</si>
  <si>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</si>
  <si>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</si>
  <si>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</si>
  <si>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</si>
  <si>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</si>
  <si>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</si>
  <si>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</si>
  <si>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</si>
  <si>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</si>
  <si>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</si>
  <si>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</si>
  <si>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</si>
  <si>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</si>
  <si>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</si>
  <si>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</si>
  <si>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</si>
  <si>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</si>
  <si>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</si>
  <si>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</si>
  <si>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</si>
  <si>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</si>
  <si>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</si>
  <si>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</si>
  <si>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</si>
  <si>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</si>
  <si>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</si>
  <si>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</si>
  <si>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</si>
  <si>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</si>
  <si>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</si>
  <si>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</si>
  <si>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</si>
  <si>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</si>
  <si>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</si>
  <si>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</si>
  <si>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</si>
  <si>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</si>
  <si>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</si>
  <si>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</si>
  <si>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</si>
  <si>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</si>
  <si>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</si>
  <si>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</si>
  <si>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</si>
  <si>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</si>
  <si>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</si>
  <si>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</si>
  <si>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</si>
  <si>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</si>
  <si>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</si>
  <si>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</si>
  <si>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</si>
  <si>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</si>
  <si>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</si>
  <si>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</si>
  <si>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</si>
  <si>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</si>
  <si>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</si>
  <si>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</si>
  <si>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</si>
  <si>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</si>
  <si>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</si>
  <si>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</si>
  <si>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</si>
  <si>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</si>
  <si>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</si>
  <si>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</si>
  <si>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</si>
  <si>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</si>
  <si>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</si>
  <si>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</si>
  <si>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</si>
  <si>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</si>
  <si>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</si>
  <si>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</si>
  <si>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</si>
  <si>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</si>
  <si>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</si>
  <si>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</si>
  <si>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</si>
  <si>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</si>
  <si>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</si>
  <si>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</si>
  <si>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</si>
  <si>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</si>
  <si>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</si>
  <si>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</si>
  <si>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</si>
  <si>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</si>
  <si>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</si>
  <si>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</si>
  <si>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</si>
  <si>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</si>
  <si>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</si>
  <si>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</si>
  <si>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</si>
  <si>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</si>
  <si>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</si>
  <si>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</si>
  <si>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</si>
  <si>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</si>
  <si>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</si>
  <si>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</si>
  <si>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</si>
  <si>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</si>
  <si>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</si>
  <si>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</si>
  <si>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</si>
  <si>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</si>
  <si>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</si>
  <si>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</si>
  <si>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</si>
  <si>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</si>
  <si>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</si>
  <si>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</si>
  <si>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</si>
  <si>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</si>
  <si>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</si>
  <si>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</si>
  <si>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</si>
  <si>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</si>
  <si>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</si>
  <si>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</si>
  <si>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</si>
  <si>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</si>
  <si>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</si>
  <si>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</si>
  <si>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</si>
  <si>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</si>
  <si>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</si>
  <si>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</si>
  <si>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</si>
  <si>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</si>
  <si>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Mecánica de fluidos</t>
  </si>
  <si>
    <t>Diana García</t>
  </si>
  <si>
    <t>CN_10_07_REC10</t>
  </si>
  <si>
    <t>Fotografía</t>
  </si>
  <si>
    <t>Agua</t>
  </si>
  <si>
    <t>Botellas con aceite</t>
  </si>
  <si>
    <t>Copa con líquido rosado</t>
  </si>
  <si>
    <t>Río</t>
  </si>
  <si>
    <t>Jugos</t>
  </si>
  <si>
    <t>Globo infado con gas</t>
  </si>
  <si>
    <t>Gasolina</t>
  </si>
  <si>
    <t>Plasma</t>
  </si>
  <si>
    <t>Ilustración</t>
  </si>
  <si>
    <t>Sustancias químicas</t>
  </si>
  <si>
    <t>Eliminar título. Traducir a español: Helium: Helio  /  Helium atom: Átomo de helio   /    Water molecule: Molécula de agua  /    Sodium ion:  Ión de sodio    /  Salt:  Sal    /      Solid : Sólido    /  Water: Agua   / Liquid: Líquido</t>
  </si>
  <si>
    <t xml:space="preserve">Gota de agua </t>
  </si>
  <si>
    <t>Zancudo sobre agua</t>
  </si>
  <si>
    <t>Estufa a gas</t>
  </si>
  <si>
    <t>El Sol</t>
  </si>
  <si>
    <t>Vaso con agua y aceite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</si>
</sst>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107149</xdr:colOff>
      <xdr:row>17</xdr:row>
      <xdr:rowOff>111125</xdr:rowOff>
    </xdr:from>
    <xdr:to>
      <xdr:col>10</xdr:col>
      <xdr:colOff>1651626</xdr:colOff>
      <xdr:row>17</xdr:row>
      <xdr:rowOff>1285874</xdr:rowOff>
    </xdr:to>
    <xdr:pic>
      <xdr:nvPicPr>
        <xdr:cNvPr id="2" name="Imagen 1"/>
        <xdr:cNvPicPr>
          <a:picLocks noChangeAspect="1"/>
        </xdr:cNvPicPr>
      </xdr:nvPicPr>
      <xdr:blipFill>
        <a:blip xmlns:r="http://schemas.openxmlformats.org/officeDocument/2006/relationships" r:embed="rId1"/>
        <a:stretch>
          <a:fillRect/>
        </a:stretch>
      </xdr:blipFill>
      <xdr:spPr>
        <a:xfrm>
          <a:off x="16482212" y="3635375"/>
          <a:ext cx="1544477" cy="11747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23" sqref="B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9.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146471507</v>
      </c>
      <c r="C10" s="20" t="str">
        <f t="shared" ref="C10:C41" si="0">IF(OR(B10&lt;&gt;"",J10&lt;&gt;""),IF($G$4="Recurso",CONCATENATE($G$4," ",$G$5),$G$4),"")</f>
        <v>Recurso F7B</v>
      </c>
      <c r="D10" s="63" t="s">
        <v>190</v>
      </c>
      <c r="E10" s="63" t="s">
        <v>165</v>
      </c>
      <c r="F10" s="13" t="str">
        <f t="shared" ref="F10" ca="1" si="1">IF(OR(B10&lt;&gt;"",J10&lt;&gt;""),CONCATENATE($C$7,"_",$A10,IF($G$4="Cuaderno de Estudio","_small",CONCATENATE(IF(I10="","","n"),IF(LEFT($G$5,1)="F",".jpg",".png")))),"")</f>
        <v>CN_10_07_REC10_IMG01.jpg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285399185</v>
      </c>
      <c r="C11" s="20" t="str">
        <f t="shared" si="0"/>
        <v>Recurso F7B</v>
      </c>
      <c r="D11" s="63" t="s">
        <v>190</v>
      </c>
      <c r="E11" s="63" t="s">
        <v>165</v>
      </c>
      <c r="F11" s="13" t="str">
        <f t="shared" ref="F11:F74" ca="1" si="4">IF(OR(B11&lt;&gt;"",J11&lt;&gt;""),CONCATENATE($C$7,"_",$A11,IF($G$4="Cuaderno de Estudio","_small",CONCATENATE(IF(I11="","","n"),IF(LEFT($G$5,1)="F",".jpg",".png")))),"")</f>
        <v>CN_10_07_REC10_IMG02.jpg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183420140</v>
      </c>
      <c r="C12" s="20" t="str">
        <f t="shared" si="0"/>
        <v>Recurso F7B</v>
      </c>
      <c r="D12" s="63" t="s">
        <v>190</v>
      </c>
      <c r="E12" s="63" t="s">
        <v>165</v>
      </c>
      <c r="F12" s="13" t="str">
        <f t="shared" ca="1" si="4"/>
        <v>CN_10_07_REC10_IMG03.jpg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99647405</v>
      </c>
      <c r="C13" s="20" t="str">
        <f t="shared" si="0"/>
        <v>Recurso F7B</v>
      </c>
      <c r="D13" s="63" t="s">
        <v>190</v>
      </c>
      <c r="E13" s="63" t="s">
        <v>165</v>
      </c>
      <c r="F13" s="13" t="str">
        <f t="shared" ca="1" si="4"/>
        <v>CN_10_07_REC10_IMG04.jpg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238609702</v>
      </c>
      <c r="C14" s="20" t="str">
        <f t="shared" si="0"/>
        <v>Recurso F7B</v>
      </c>
      <c r="D14" s="63" t="s">
        <v>190</v>
      </c>
      <c r="E14" s="63" t="s">
        <v>165</v>
      </c>
      <c r="F14" s="13" t="str">
        <f t="shared" ca="1" si="4"/>
        <v>CN_10_07_REC10_IMG05.jpg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98883380</v>
      </c>
      <c r="C15" s="20" t="str">
        <f t="shared" si="0"/>
        <v>Recurso F7B</v>
      </c>
      <c r="D15" s="63" t="s">
        <v>190</v>
      </c>
      <c r="E15" s="63" t="s">
        <v>165</v>
      </c>
      <c r="F15" s="13" t="str">
        <f t="shared" ca="1" si="4"/>
        <v>CN_10_07_REC10_IMG06.jpg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IMG07</v>
      </c>
      <c r="B16" s="62">
        <v>369999257</v>
      </c>
      <c r="C16" s="20" t="str">
        <f t="shared" si="0"/>
        <v>Recurso F7B</v>
      </c>
      <c r="D16" s="63" t="s">
        <v>190</v>
      </c>
      <c r="E16" s="63" t="s">
        <v>165</v>
      </c>
      <c r="F16" s="13" t="str">
        <f t="shared" ca="1" si="4"/>
        <v>CN_10_07_REC10_IMG07.jpg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c r="O16" s="2" t="str">
        <f>'Definición técnica de imagenes'!A25</f>
        <v>F7</v>
      </c>
    </row>
    <row r="17" spans="1:15" s="11" customFormat="1" x14ac:dyDescent="0.25">
      <c r="A17" s="12" t="str">
        <f t="shared" si="3"/>
        <v>IMG08</v>
      </c>
      <c r="B17" s="62">
        <v>145661261</v>
      </c>
      <c r="C17" s="20" t="str">
        <f t="shared" si="0"/>
        <v>Recurso F7B</v>
      </c>
      <c r="D17" s="63" t="s">
        <v>190</v>
      </c>
      <c r="E17" s="63" t="s">
        <v>155</v>
      </c>
      <c r="F17" s="13" t="str">
        <f t="shared" ca="1" si="4"/>
        <v>CN_10_07_REC10_IMG08n.jpg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CN_10_07_REC10_IMG08a.jpg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197</v>
      </c>
      <c r="K17" s="66"/>
      <c r="O17" s="2" t="str">
        <f>'Definición técnica de imagenes'!A27</f>
        <v>F7B</v>
      </c>
    </row>
    <row r="18" spans="1:15" s="11" customFormat="1" ht="173.25" customHeight="1" x14ac:dyDescent="0.25">
      <c r="A18" s="12" t="str">
        <f t="shared" si="3"/>
        <v>IMG09</v>
      </c>
      <c r="B18" s="62">
        <v>382731709</v>
      </c>
      <c r="C18" s="20" t="str">
        <f t="shared" si="0"/>
        <v>Recurso F7B</v>
      </c>
      <c r="D18" s="63" t="s">
        <v>199</v>
      </c>
      <c r="E18" s="63" t="s">
        <v>155</v>
      </c>
      <c r="F18" s="13" t="str">
        <f t="shared" ca="1" si="4"/>
        <v>CN_10_07_REC10_IMG09n.jpg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CN_10_07_REC10_IMG09a.jpg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6" t="s">
        <v>201</v>
      </c>
      <c r="O18" s="2" t="str">
        <f>'Definición técnica de imagenes'!A30</f>
        <v>F8</v>
      </c>
    </row>
    <row r="19" spans="1:15" s="11" customFormat="1" ht="14.25" x14ac:dyDescent="0.3">
      <c r="A19" s="12" t="str">
        <f t="shared" ref="A19:A50" si="6">IF(OR(B19&lt;&gt;"",J19&lt;&gt;""),CONCATENATE(LEFT(A18,3),IF(MID(A18,4,2)+1&lt;10,CONCATENATE("0",MID(A18,4,2)+1),MID(A18,4,2)+1)),"")</f>
        <v>IMG10</v>
      </c>
      <c r="B19" s="62">
        <v>128912738</v>
      </c>
      <c r="C19" s="20" t="str">
        <f t="shared" si="0"/>
        <v>Recurso F7B</v>
      </c>
      <c r="D19" s="63" t="s">
        <v>190</v>
      </c>
      <c r="E19" s="63" t="s">
        <v>155</v>
      </c>
      <c r="F19" s="13" t="str">
        <f t="shared" ca="1" si="4"/>
        <v>CN_10_07_REC10_IMG10n.jpg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CN_10_07_REC10_IMG10a.jpg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202</v>
      </c>
      <c r="K19" s="68"/>
      <c r="O19" s="2" t="str">
        <f>'Definición técnica de imagenes'!A31</f>
        <v>F10</v>
      </c>
    </row>
    <row r="20" spans="1:15" s="11" customFormat="1" x14ac:dyDescent="0.25">
      <c r="A20" s="12" t="str">
        <f t="shared" si="6"/>
        <v>IMG11</v>
      </c>
      <c r="B20" s="62">
        <v>276367415</v>
      </c>
      <c r="C20" s="20" t="str">
        <f t="shared" si="0"/>
        <v>Recurso F7B</v>
      </c>
      <c r="D20" s="63" t="s">
        <v>190</v>
      </c>
      <c r="E20" s="63" t="s">
        <v>155</v>
      </c>
      <c r="F20" s="13" t="str">
        <f t="shared" ca="1" si="4"/>
        <v>CN_10_07_REC10_IMG11n.jpg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CN_10_07_REC10_IMG11a.jpg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203</v>
      </c>
      <c r="K20" s="66"/>
      <c r="O20" s="2" t="str">
        <f>'Definición técnica de imagenes'!A32</f>
        <v>F10B</v>
      </c>
    </row>
    <row r="21" spans="1:15" s="11" customFormat="1" x14ac:dyDescent="0.25">
      <c r="A21" s="12" t="str">
        <f t="shared" si="6"/>
        <v>IMG12</v>
      </c>
      <c r="B21" s="62">
        <v>110515943</v>
      </c>
      <c r="C21" s="20" t="str">
        <f t="shared" si="0"/>
        <v>Recurso F7B</v>
      </c>
      <c r="D21" s="63" t="s">
        <v>190</v>
      </c>
      <c r="E21" s="63" t="s">
        <v>155</v>
      </c>
      <c r="F21" s="13" t="str">
        <f t="shared" ca="1" si="4"/>
        <v>CN_10_07_REC10_IMG12n.jpg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CN_10_07_REC10_IMG12a.jpg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204</v>
      </c>
      <c r="K21" s="66"/>
      <c r="O21" s="2" t="str">
        <f>'Definición técnica de imagenes'!A33</f>
        <v>F11</v>
      </c>
    </row>
    <row r="22" spans="1:15" s="11" customFormat="1" x14ac:dyDescent="0.25">
      <c r="A22" s="12" t="str">
        <f t="shared" si="6"/>
        <v>IMG13</v>
      </c>
      <c r="B22" s="62">
        <v>93387163</v>
      </c>
      <c r="C22" s="20" t="str">
        <f t="shared" si="0"/>
        <v>Recurso F7B</v>
      </c>
      <c r="D22" s="63" t="s">
        <v>190</v>
      </c>
      <c r="E22" s="63" t="s">
        <v>155</v>
      </c>
      <c r="F22" s="13" t="str">
        <f t="shared" ca="1" si="4"/>
        <v>CN_10_07_REC10_IMG13n.jpg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CN_10_07_REC10_IMG13a.jpg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205</v>
      </c>
      <c r="K22" s="69"/>
      <c r="O22" s="2" t="str">
        <f>'Definición técnica de imagenes'!A34</f>
        <v>F12</v>
      </c>
    </row>
    <row r="23" spans="1:15" s="11" customFormat="1" x14ac:dyDescent="0.25">
      <c r="A23" s="12" t="str">
        <f t="shared" si="6"/>
        <v>IMG14</v>
      </c>
      <c r="B23" s="62">
        <v>144374434</v>
      </c>
      <c r="C23" s="20" t="str">
        <f t="shared" si="0"/>
        <v>Recurso F7B</v>
      </c>
      <c r="D23" s="63" t="s">
        <v>190</v>
      </c>
      <c r="E23" s="63" t="s">
        <v>155</v>
      </c>
      <c r="F23" s="13" t="str">
        <f t="shared" ca="1" si="4"/>
        <v>CN_10_07_REC10_IMG14n.jpg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CN_10_07_REC10_IMG14a.jpg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206</v>
      </c>
      <c r="K23" s="64"/>
      <c r="O23" s="2" t="str">
        <f>'Definición técnica de imagenes'!A35</f>
        <v>F13</v>
      </c>
    </row>
    <row r="24" spans="1:15" s="11" customFormat="1" x14ac:dyDescent="0.25">
      <c r="A24" s="12" t="str">
        <f t="shared" si="6"/>
        <v/>
      </c>
      <c r="B24" s="62"/>
      <c r="C24" s="20" t="str">
        <f t="shared" si="0"/>
        <v/>
      </c>
      <c r="D24" s="63" t="s">
        <v>190</v>
      </c>
      <c r="E24" s="63" t="s">
        <v>155</v>
      </c>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2016-06-22T20:35:50Z</dcterms:modified>
</cp:coreProperties>
</file>