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iana\Dropbox\ASEGURESE\PLANETA\GUION 8 CN_09_12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62913"/>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K45" i="2"/>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F11" i="1"/>
  <c r="G11" i="1" s="1"/>
  <c r="D17" i="2"/>
  <c r="D18" i="2" s="1"/>
  <c r="H10" i="1"/>
  <c r="A13" i="1"/>
  <c r="F10" i="1"/>
  <c r="G10" i="1" s="1"/>
  <c r="F13" i="1" l="1"/>
  <c r="G13" i="1" s="1"/>
  <c r="H13" i="1"/>
  <c r="A14" i="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<sst xmlns="http://schemas.openxmlformats.org/spreadsheetml/2006/main" count="384" uniqueCount="200">
  <si>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</si>
  <si>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</si>
  <si>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</si>
  <si>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</si>
  <si>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</si>
  <si>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</si>
  <si>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</si>
  <si>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</si>
  <si>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</si>
  <si>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</si>
  <si>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</si>
  <si>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</si>
  <si>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</si>
  <si>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</si>
  <si>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</si>
  <si>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</si>
  <si>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</si>
  <si>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</si>
  <si>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</si>
  <si>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</si>
  <si>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</si>
  <si>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</si>
  <si>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</si>
  <si>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</si>
  <si>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</si>
  <si>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</si>
  <si>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</si>
  <si>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</si>
  <si>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</si>
  <si>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</si>
  <si>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</si>
  <si>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</si>
  <si>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</si>
  <si>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</si>
  <si>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</si>
  <si>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</si>
  <si>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</si>
  <si>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</si>
  <si>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</si>
  <si>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</si>
  <si>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</si>
  <si>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</si>
  <si>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</si>
  <si>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</si>
  <si>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</si>
  <si>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</si>
  <si>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</si>
  <si>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</si>
  <si>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</si>
  <si>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</si>
  <si>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</si>
  <si>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</si>
  <si>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</si>
  <si>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</si>
  <si>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</si>
  <si>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</si>
  <si>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</si>
  <si>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</si>
  <si>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</si>
  <si>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</si>
  <si>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</si>
  <si>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</si>
  <si>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</si>
  <si>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</si>
  <si>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</si>
  <si>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</si>
  <si>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</si>
  <si>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</si>
  <si>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</si>
  <si>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</si>
  <si>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</si>
  <si>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</si>
  <si>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</si>
  <si>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</si>
  <si>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</si>
  <si>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</si>
  <si>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</si>
  <si>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</si>
  <si>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</si>
  <si>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</si>
  <si>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</si>
  <si>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</si>
  <si>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</si>
  <si>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</si>
  <si>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</si>
  <si>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</si>
  <si>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</si>
  <si>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</si>
  <si>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</si>
  <si>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</si>
  <si>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</si>
  <si>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</si>
  <si>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</si>
  <si>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</si>
  <si>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</si>
  <si>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</si>
  <si>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</si>
  <si>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</si>
  <si>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</si>
  <si>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</si>
  <si>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</si>
  <si>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</si>
  <si>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</si>
  <si>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</si>
  <si>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</si>
  <si>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</si>
  <si>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</si>
  <si>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</si>
  <si>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</si>
  <si>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</si>
  <si>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</si>
  <si>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</si>
  <si>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</si>
  <si>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</si>
  <si>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</si>
  <si>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</si>
  <si>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</si>
  <si>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</si>
  <si>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</si>
  <si>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</si>
  <si>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</si>
  <si>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</si>
  <si>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</si>
  <si>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</si>
  <si>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</si>
  <si>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</si>
  <si>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</si>
  <si>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</si>
  <si>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</si>
  <si>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</si>
  <si>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</si>
  <si>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</si>
  <si>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</si>
  <si>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</si>
  <si>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</si>
  <si>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</si>
  <si>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</si>
  <si>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</si>
  <si>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</si>
  <si>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</si>
  <si>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</si>
  <si>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</si>
  <si>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</si>
  <si>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</si>
  <si>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</si>
  <si>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</si>
  <si>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</si>
  <si>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</si>
  <si>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</si>
  <si>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</si>
  <si>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</si>
  <si>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</si>
  <si>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</si>
  <si>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</si>
  <si>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</si>
  <si>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</si>
  <si>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</si>
  <si>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</si>
  <si>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</si>
  <si>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</si>
  <si>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</si>
  <si>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</si>
  <si>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</si>
  <si>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</si>
  <si>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</si>
  <si>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</si>
  <si>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</si>
  <si>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</si>
  <si>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</si>
  <si>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</si>
  <si>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</si>
  <si>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</si>
  <si>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</si>
  <si>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</si>
  <si>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</si>
  <si>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</si>
  <si>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</si>
  <si>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</si>
  <si>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</si>
  <si>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</si>
  <si>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</si>
  <si>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</si>
  <si>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</si>
  <si>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</si>
  <si>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</si>
  <si>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</si>
  <si>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</si>
  <si>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DIANA GARCIA</t>
  </si>
  <si>
    <t>Ilustración</t>
  </si>
  <si>
    <t>Las leyes de Newton</t>
  </si>
  <si>
    <t>CN_09_12_REC40</t>
  </si>
  <si>
    <t>adjunto en power point</t>
  </si>
  <si>
    <t>vectores</t>
  </si>
  <si>
    <t>primera presentación de powerpoin</t>
  </si>
  <si>
    <t>caja con verctores en diagonal hacia arriba</t>
  </si>
  <si>
    <t>segunda presentación de power point.</t>
  </si>
  <si>
    <t>adapatación de una imagen de un señor estirando una cuerda elastica</t>
  </si>
  <si>
    <t>la imagen es la cn_07_11_rec 60_17, poner las flecha que se observan en la tercera presentación de power point</t>
  </si>
  <si>
    <t>caja con vertores hacia la derecha</t>
  </si>
  <si>
    <t>cuarte presentación de power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</si>
</sst>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1" activePane="bottomLeft" state="frozen"/>
      <selection pane="bottomLeft" activeCell="K14" sqref="K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v>42465</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t="s">
        <v>191</v>
      </c>
      <c r="C10" s="20" t="str">
        <f t="shared" ref="C10:C41" si="0">IF(OR(B10&lt;&gt;"",J10&lt;&gt;""),IF($G$4="Recurso",CONCATENATE($G$4," ",$G$5),$G$4),"")</f>
        <v>Recurso M5A</v>
      </c>
      <c r="D10" s="63" t="s">
        <v>188</v>
      </c>
      <c r="E10" s="63" t="s">
        <v>155</v>
      </c>
      <c r="F10" s="13" t="str">
        <f t="shared" ref="F10" ca="1" si="1">IF(OR(B10&lt;&gt;"",J10&lt;&gt;""),CONCATENATE($C$7,"_",$A10,IF($G$4="Cuaderno de Estudio","_small",CONCATENATE(IF(I10="","","n"),IF(LEFT($G$5,1)="F",".jpg",".png")))),"")</f>
        <v>CN_09_12_REC40_IMG01n.png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CN_09_12_REC40_IMG01a.png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t="s">
        <v>193</v>
      </c>
      <c r="O10" s="2" t="str">
        <f>'Definición técnica de imagenes'!A12</f>
        <v>M12D</v>
      </c>
    </row>
    <row r="11" spans="1:16" s="11" customFormat="1" ht="13.9" customHeight="1" x14ac:dyDescent="0.25">
      <c r="A11" s="12" t="str">
        <f t="shared" ref="A11:A18" si="3">IF(OR(B11&lt;&gt;"",J11&lt;&gt;""),CONCATENATE(LEFT(A10,3),IF(MID(A10,4,2)+1&lt;10,CONCATENATE("0",MID(A10,4,2)+1))),"")</f>
        <v>IMG02</v>
      </c>
      <c r="B11" s="62" t="s">
        <v>191</v>
      </c>
      <c r="C11" s="20" t="str">
        <f t="shared" si="0"/>
        <v>Recurso M5A</v>
      </c>
      <c r="D11" s="63" t="s">
        <v>188</v>
      </c>
      <c r="E11" s="63" t="s">
        <v>155</v>
      </c>
      <c r="F11" s="13" t="str">
        <f t="shared" ref="F11:F74" ca="1" si="4">IF(OR(B11&lt;&gt;"",J11&lt;&gt;""),CONCATENATE($C$7,"_",$A11,IF($G$4="Cuaderno de Estudio","_small",CONCATENATE(IF(I11="","","n"),IF(LEFT($G$5,1)="F",".jpg",".png")))),"")</f>
        <v>CN_09_12_REC40_IMG02n.png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CN_09_12_REC40_IMG02a.png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194</v>
      </c>
      <c r="K11" s="64" t="s">
        <v>195</v>
      </c>
      <c r="O11" s="2" t="str">
        <f>'Definición técnica de imagenes'!A13</f>
        <v>M101</v>
      </c>
    </row>
    <row r="12" spans="1:16" s="11" customFormat="1" ht="54" x14ac:dyDescent="0.25">
      <c r="A12" s="12" t="str">
        <f t="shared" si="3"/>
        <v>IMG03</v>
      </c>
      <c r="B12" s="62" t="s">
        <v>191</v>
      </c>
      <c r="C12" s="20" t="str">
        <f t="shared" si="0"/>
        <v>Recurso M5A</v>
      </c>
      <c r="D12" s="63" t="s">
        <v>188</v>
      </c>
      <c r="E12" s="63" t="s">
        <v>155</v>
      </c>
      <c r="F12" s="13" t="str">
        <f t="shared" ca="1" si="4"/>
        <v>CN_09_12_REC40_IMG03n.png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CN_09_12_REC40_IMG03a.png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196</v>
      </c>
      <c r="K12" s="64" t="s">
        <v>197</v>
      </c>
      <c r="O12" s="2" t="str">
        <f>'Definición técnica de imagenes'!A18</f>
        <v>Diaporama F1</v>
      </c>
    </row>
    <row r="13" spans="1:16" s="11" customFormat="1" ht="27" x14ac:dyDescent="0.25">
      <c r="A13" s="12" t="str">
        <f t="shared" si="3"/>
        <v>IMG04</v>
      </c>
      <c r="B13" s="62" t="s">
        <v>191</v>
      </c>
      <c r="C13" s="20" t="str">
        <f t="shared" si="0"/>
        <v>Recurso M5A</v>
      </c>
      <c r="D13" s="63" t="s">
        <v>188</v>
      </c>
      <c r="E13" s="63" t="s">
        <v>155</v>
      </c>
      <c r="F13" s="13" t="str">
        <f t="shared" ca="1" si="4"/>
        <v>CN_09_12_REC40_IMG04n.png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CN_09_12_REC40_IMG04a.png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198</v>
      </c>
      <c r="K13" s="64" t="s">
        <v>199</v>
      </c>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GARCIA</dc:creator>
  <cp:lastModifiedBy>PEQUETITA Garcia Rodriguez</cp:lastModifiedBy>
  <dcterms:created xsi:type="dcterms:W3CDTF">2014-07-01T23:43:25Z</dcterms:created>
  <dcterms:modified xsi:type="dcterms:W3CDTF">2016-04-15T17:57:12Z</dcterms:modified>
</cp:coreProperties>
</file>