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iguel\Desktop\Procesar Magd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A24" i="1"/>
  <c r="A25" i="1"/>
  <c r="A26" i="1"/>
  <c r="A27" i="1"/>
  <c r="A28" i="1"/>
  <c r="F28" i="1"/>
  <c r="G28" i="1"/>
  <c r="H28" i="1"/>
  <c r="F27" i="1"/>
  <c r="G27" i="1"/>
  <c r="H27" i="1"/>
  <c r="F26" i="1"/>
  <c r="G26" i="1"/>
  <c r="H26" i="1"/>
  <c r="F25" i="1"/>
  <c r="G25" i="1"/>
  <c r="H25" i="1"/>
  <c r="F24" i="1"/>
  <c r="G24" i="1"/>
  <c r="H24" i="1"/>
  <c r="A19" i="1"/>
  <c r="A20" i="1"/>
  <c r="A21" i="1"/>
  <c r="A22" i="1"/>
  <c r="A23" i="1"/>
  <c r="F23" i="1"/>
  <c r="G23" i="1"/>
  <c r="H23" i="1"/>
  <c r="F22" i="1"/>
  <c r="G22" i="1"/>
  <c r="H22" i="1"/>
  <c r="F21" i="1"/>
  <c r="G21" i="1"/>
  <c r="H21" i="1"/>
  <c r="F20" i="1"/>
  <c r="G20" i="1"/>
  <c r="H20" i="1"/>
  <c r="F19" i="1"/>
  <c r="G19" i="1"/>
  <c r="H19" i="1"/>
  <c r="A18" i="1"/>
  <c r="F18" i="1"/>
  <c r="G18" i="1"/>
  <c r="H18" i="1"/>
  <c r="A10"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<sst xmlns="http://schemas.openxmlformats.org/spreadsheetml/2006/main" count="436" uniqueCount="225">
  <si>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</si>
  <si>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</si>
  <si>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</si>
  <si>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</si>
  <si>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</si>
  <si>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</si>
  <si>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</si>
  <si>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</si>
  <si>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</si>
  <si>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</si>
  <si>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</si>
  <si>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</si>
  <si>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</si>
  <si>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</si>
  <si>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</si>
  <si>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</si>
  <si>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</si>
  <si>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</si>
  <si>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</si>
  <si>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</si>
  <si>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</si>
  <si>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</si>
  <si>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</si>
  <si>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</si>
  <si>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</si>
  <si>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</si>
  <si>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</si>
  <si>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</si>
  <si>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</si>
  <si>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</si>
  <si>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</si>
  <si>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</si>
  <si>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</si>
  <si>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</si>
  <si>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</si>
  <si>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</si>
  <si>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</si>
  <si>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</si>
  <si>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</si>
  <si>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</si>
  <si>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</si>
  <si>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</si>
  <si>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</si>
  <si>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</si>
  <si>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</si>
  <si>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</si>
  <si>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</si>
  <si>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</si>
  <si>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</si>
  <si>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</si>
  <si>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</si>
  <si>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</si>
  <si>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</si>
  <si>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</si>
  <si>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</si>
  <si>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</si>
  <si>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</si>
  <si>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</si>
  <si>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</si>
  <si>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</si>
  <si>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</si>
  <si>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</si>
  <si>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</si>
  <si>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</si>
  <si>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</si>
  <si>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</si>
  <si>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</si>
  <si>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</si>
  <si>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</si>
  <si>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</si>
  <si>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</si>
  <si>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</si>
  <si>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</si>
  <si>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</si>
  <si>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</si>
  <si>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</si>
  <si>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</si>
  <si>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</si>
  <si>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</si>
  <si>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</si>
  <si>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</si>
  <si>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</si>
  <si>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</si>
  <si>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</si>
  <si>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</si>
  <si>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</si>
  <si>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</si>
  <si>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</si>
  <si>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</si>
  <si>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</si>
  <si>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</si>
  <si>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</si>
  <si>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</si>
  <si>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</si>
  <si>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</si>
  <si>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</si>
  <si>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</si>
  <si>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</si>
  <si>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</si>
  <si>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</si>
  <si>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</si>
  <si>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</si>
  <si>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</si>
  <si>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</si>
  <si>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</si>
  <si>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</si>
  <si>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</si>
  <si>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</si>
  <si>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</si>
  <si>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</si>
  <si>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</si>
  <si>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</si>
  <si>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</si>
  <si>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</si>
  <si>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</si>
  <si>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</si>
  <si>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</si>
  <si>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</si>
  <si>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</si>
  <si>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</si>
  <si>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</si>
  <si>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</si>
  <si>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</si>
  <si>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</si>
  <si>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</si>
  <si>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</si>
  <si>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</si>
  <si>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</si>
  <si>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</si>
  <si>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</si>
  <si>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</si>
  <si>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</si>
  <si>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</si>
  <si>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</si>
  <si>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</si>
  <si>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</si>
  <si>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</si>
  <si>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</si>
  <si>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</si>
  <si>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</si>
  <si>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</si>
  <si>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</si>
  <si>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</si>
  <si>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</si>
  <si>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</si>
  <si>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</si>
  <si>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</si>
  <si>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</si>
  <si>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</si>
  <si>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</si>
  <si>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</si>
  <si>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</si>
  <si>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</si>
  <si>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</si>
  <si>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</si>
  <si>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</si>
  <si>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</si>
  <si>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</si>
  <si>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</si>
  <si>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</si>
  <si>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</si>
  <si>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</si>
  <si>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</si>
  <si>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</si>
  <si>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</si>
  <si>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</si>
  <si>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</si>
  <si>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</si>
  <si>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</si>
  <si>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</si>
  <si>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</si>
  <si>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</si>
  <si>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</si>
  <si>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</si>
  <si>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</si>
  <si>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</si>
  <si>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</si>
  <si>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</si>
  <si>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</si>
  <si>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</si>
  <si>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</si>
  <si>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</si>
  <si>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</si>
  <si>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</si>
  <si>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</si>
  <si>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</si>
  <si>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</si>
  <si>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material hereditario y su expresión</t>
  </si>
  <si>
    <t>Miguel Aljure</t>
  </si>
  <si>
    <t>Fotografía</t>
  </si>
  <si>
    <t>Ilustración</t>
  </si>
  <si>
    <t>Ilustración de ADN de colores</t>
  </si>
  <si>
    <t>ilustración de una molécula de proteína compleja</t>
  </si>
  <si>
    <t>Modelo de ADN en 3D</t>
  </si>
  <si>
    <t>Ilustración de cadenas sencillas de ARN</t>
  </si>
  <si>
    <t>Collar hecho de esferas de madera</t>
  </si>
  <si>
    <t>Estructura de un nucleótido</t>
  </si>
  <si>
    <t>Estructura de la desoxirribosa</t>
  </si>
  <si>
    <t>Ilustración del ADN y el ARN</t>
  </si>
  <si>
    <t>Ilustración de la estructura del ADN</t>
  </si>
  <si>
    <t>Señalar una de las esferas del collar y escribir Nucleótido</t>
  </si>
  <si>
    <t>Eliminar el título de la imagen. Señalar la cruz roja la iquierda y escribir "Grupo fosfato"; señalar el pentágono negro del medio y escribir "Azúcar"; señalar la estructura de esferas azules de la derecha, y escribir "Base nitrogenada".</t>
  </si>
  <si>
    <t>Eliminar el título.</t>
  </si>
  <si>
    <t>Dejar en la imagen solamente la mitad izquierda, que corresponde al ADN. Eliminar el texto DNA Deoxiribonucleic Acid. Modificar los textos: Cytosine por Citocina, Guanine por Guanina, Adenine por Adenina, Thymidine por Timina, Base pair por Par de bases, Sugar Phosphate Backbone por Esqueleto de azúcar - fosfato.</t>
  </si>
  <si>
    <t>Cambiar los textos Sugar por Azúcar, Phosphate por Fosfato, Thymine por Timina, Adenine por Adenina, Guanine por Guanina, Cytosine por Citocina.</t>
  </si>
  <si>
    <t>Modelo de ARN lineal</t>
  </si>
  <si>
    <t>Señalar uno de los circulos de la cadena y escribir Ribonucleótido</t>
  </si>
  <si>
    <t>Estructura de la ribosa</t>
  </si>
  <si>
    <t>Eliminar el título y resaltar dentro de un círculo el OH presente en la parte inferior derecha de la molécula.</t>
  </si>
  <si>
    <t>Ilustración de un ARN de transferencia</t>
  </si>
  <si>
    <t>Tres tipos de ARN</t>
  </si>
  <si>
    <t>Ilustrar lo que aparece en la descripción</t>
  </si>
  <si>
    <t>Dejar en la imagen solamente la mitad derecha, que corresponde al ARN. Eliminar el texto ARN Ribonucleic Acid. Modificar los textos: Cytosine por Citocina, Guanine por Guanina, Adenine por Adenina, Uracil por Uracilo, Sugar Phosphate Backbone por Esqueleto de azúcar - fosfato.</t>
  </si>
  <si>
    <t>Las imágenes fueron tomadas de: ARNt 139219643, ARNm 28544794, ARNr 139219211. En los textos que se presentan hay errores: cambiar "contiene el código genético que determina" por "contiene la información que determina"; y cambiar "Constituye parte de" por "Hace parte de".</t>
  </si>
  <si>
    <t>Representación de la cadena de aminoácidos en una proteína</t>
  </si>
  <si>
    <t>Señalar uno de los circulos de la cadena y escribir Aminoácido</t>
  </si>
  <si>
    <t>Estructura general de un aminoácido</t>
  </si>
  <si>
    <t>Modificar los textos: Carboxyl Group por Grupo ácido, Amino Group por Grupo amino. Eliminar el texto General amino Acid Structure, y el que dice Side Chain.</t>
  </si>
  <si>
    <t>Estructura de los 20 aminoácidos que forman las proteínas de los seres vivos</t>
  </si>
  <si>
    <t>Eliminar la letra L y el guion que antecede el nombre de los aminoácidos. Escribir el nombre de los aminoácidos en español, según lo que aparece en la tabla.</t>
  </si>
  <si>
    <t>Representación de la estructura secundaria de una proteína.</t>
  </si>
  <si>
    <t>Señalar en la imagen una estructura roja y una azul en forma de flecha y escribir el texto Hoja. Señalar una estructura roja y una azul en forma de cilindro y escribir el texto Hélice.</t>
  </si>
  <si>
    <t>Ilustración de la secuencia de aminoácidos de la insulina humana.</t>
  </si>
  <si>
    <t xml:space="preserve">Cambiar el texto "Chain B 30 aminoacids" por "Cadena B 30 aminoácidos". Lo mismo con la cadena A y sus 21 aminoácidos. </t>
  </si>
  <si>
    <t>CN_09_01_CO_REC30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</si>
</sst>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63500</xdr:colOff>
      <xdr:row>22</xdr:row>
      <xdr:rowOff>47625</xdr:rowOff>
    </xdr:from>
    <xdr:to>
      <xdr:col>16</xdr:col>
      <xdr:colOff>222250</xdr:colOff>
      <xdr:row>22</xdr:row>
      <xdr:rowOff>1857375</xdr:rowOff>
    </xdr:to>
    <xdr:pic>
      <xdr:nvPicPr>
        <xdr:cNvPr id="2" name="Imagen 1"/>
        <xdr:cNvPicPr/>
      </xdr:nvPicPr>
      <xdr:blipFill rotWithShape="1">
        <a:blip xmlns:r="http://schemas.openxmlformats.org/officeDocument/2006/relationships" r:embed="rId1"/>
        <a:srcRect l="25964" t="52732" r="34192" b="19627"/>
        <a:stretch/>
      </xdr:blipFill>
      <xdr:spPr bwMode="auto">
        <a:xfrm>
          <a:off x="16414750" y="10112375"/>
          <a:ext cx="3238500" cy="1809750"/>
        </a:xfrm>
        <a:prstGeom prst="rect">
          <a:avLst/>
        </a:prstGeom>
        <a:ln>
          <a:noFill/>
        </a:ln>
        <a:extLst>
          <a:ext uri="{53640926-AAD7-44D8-BBD7-CCE9431645EC}">
            <a14:shadowObscured xmlns:a14="http://schemas.microsoft.com/office/drawing/2010/main"/>
          </a:ext>
        </a:extLst>
      </xdr:spPr>
    </xdr:pic>
    <xdr:clientData/>
  </xdr:twoCellAnchor>
  <xdr:oneCellAnchor>
    <xdr:from>
      <xdr:col>10</xdr:col>
      <xdr:colOff>301625</xdr:colOff>
      <xdr:row>25</xdr:row>
      <xdr:rowOff>190500</xdr:rowOff>
    </xdr:from>
    <xdr:ext cx="1595437" cy="1944687"/>
    <xdr:pic>
      <xdr:nvPicPr>
        <xdr:cNvPr id="3" name="Imagen 2"/>
        <xdr:cNvPicPr/>
      </xdr:nvPicPr>
      <xdr:blipFill rotWithShape="1">
        <a:blip xmlns:r="http://schemas.openxmlformats.org/officeDocument/2006/relationships" r:embed="rId2"/>
        <a:srcRect l="27987" t="22755" r="55149" b="28328"/>
        <a:stretch/>
      </xdr:blipFill>
      <xdr:spPr bwMode="auto">
        <a:xfrm>
          <a:off x="16652875" y="14478000"/>
          <a:ext cx="1595437" cy="1944687"/>
        </a:xfrm>
        <a:prstGeom prst="rect">
          <a:avLst/>
        </a:prstGeom>
        <a:ln>
          <a:noFill/>
        </a:ln>
        <a:extLst>
          <a:ext uri="{53640926-AAD7-44D8-BBD7-CCE9431645EC}">
            <a14:shadowObscured xmlns:a14="http://schemas.microsoft.com/office/drawing/2010/main"/>
          </a:ext>
        </a:extLst>
      </xdr:spPr>
    </xdr:pic>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G4" sqref="G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4" width="10.875" style="2" hidden="1" customWidth="1"/>
    <col min="15" max="15" width="1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v>42384</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224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141124885</v>
      </c>
      <c r="C10" s="20" t="str">
        <f t="shared" ref="C10:C41" si="0">IF(OR(B10&lt;&gt;"",J10&lt;&gt;""),IF($G$4="Recurso",CONCATENATE($G$4," ",$G$5),$G$4),"")</f>
        <v>Recurso F7</v>
      </c>
      <c r="D10" s="63" t="s">
        <v>189</v>
      </c>
      <c r="E10" s="63" t="s">
        <v>150</v>
      </c>
      <c r="F10" s="13" t="str">
        <f t="shared" ref="F10" ca="1" si="1">IF(OR(B10&lt;&gt;"",J10&lt;&gt;""),CONCATENATE($C$7,"_",$A10,IF($G$4="Cuaderno de Estudio","_small",CONCATENATE(IF(I10="","","n"),IF(LEFT($G$5,1)="F",".jpg",".png")))),"")</f>
        <v>CN_09_01_CO_REC30_IMG01.jpg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117136327</v>
      </c>
      <c r="C11" s="20" t="str">
        <f t="shared" si="0"/>
        <v>Recurso F7</v>
      </c>
      <c r="D11" s="63" t="s">
        <v>189</v>
      </c>
      <c r="E11" s="63" t="s">
        <v>150</v>
      </c>
      <c r="F11" s="13" t="str">
        <f t="shared" ref="F11:F74" ca="1" si="4">IF(OR(B11&lt;&gt;"",J11&lt;&gt;""),CONCATENATE($C$7,"_",$A11,IF($G$4="Cuaderno de Estudio","_small",CONCATENATE(IF(I11="","","n"),IF(LEFT($G$5,1)="F",".jpg",".png")))),"")</f>
        <v>CN_09_01_CO_REC30_IMG02.jpg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x14ac:dyDescent="0.25">
      <c r="A12" s="12" t="str">
        <f t="shared" si="3"/>
        <v>IMG03</v>
      </c>
      <c r="B12" s="62">
        <v>107998295</v>
      </c>
      <c r="C12" s="20" t="str">
        <f t="shared" si="0"/>
        <v>Recurso F7</v>
      </c>
      <c r="D12" s="63" t="s">
        <v>189</v>
      </c>
      <c r="E12" s="63" t="s">
        <v>150</v>
      </c>
      <c r="F12" s="13" t="str">
        <f t="shared" ca="1" si="4"/>
        <v>CN_09_01_CO_REC30_IMG03.jpg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x14ac:dyDescent="0.25">
      <c r="A13" s="12" t="str">
        <f t="shared" si="3"/>
        <v>IMG04</v>
      </c>
      <c r="B13" s="62">
        <v>328986242</v>
      </c>
      <c r="C13" s="20" t="str">
        <f t="shared" si="0"/>
        <v>Recurso F7</v>
      </c>
      <c r="D13" s="63" t="s">
        <v>190</v>
      </c>
      <c r="E13" s="63" t="s">
        <v>150</v>
      </c>
      <c r="F13" s="13" t="str">
        <f t="shared" ca="1" si="4"/>
        <v>CN_09_01_CO_REC30_IMG04.jpg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27" x14ac:dyDescent="0.25">
      <c r="A14" s="12" t="str">
        <f t="shared" si="3"/>
        <v>IMG05</v>
      </c>
      <c r="B14" s="62">
        <v>247868449</v>
      </c>
      <c r="C14" s="20" t="str">
        <f t="shared" si="0"/>
        <v>Recurso F7</v>
      </c>
      <c r="D14" s="63" t="s">
        <v>190</v>
      </c>
      <c r="E14" s="63" t="s">
        <v>155</v>
      </c>
      <c r="F14" s="13" t="str">
        <f t="shared" ca="1" si="4"/>
        <v>CN_09_01_CO_REC30_IMG05n.jpg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CN_09_01_CO_REC30_IMG05a.jpg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t="s">
        <v>200</v>
      </c>
      <c r="O14" s="2" t="str">
        <f>'Definición técnica de imagenes'!A22</f>
        <v>F6</v>
      </c>
    </row>
    <row r="15" spans="1:16" s="11" customFormat="1" ht="108" x14ac:dyDescent="0.25">
      <c r="A15" s="12" t="str">
        <f t="shared" si="3"/>
        <v>IMG06</v>
      </c>
      <c r="B15" s="62">
        <v>198226127</v>
      </c>
      <c r="C15" s="20" t="str">
        <f t="shared" si="0"/>
        <v>Recurso F7</v>
      </c>
      <c r="D15" s="63" t="s">
        <v>190</v>
      </c>
      <c r="E15" s="63" t="s">
        <v>155</v>
      </c>
      <c r="F15" s="13" t="str">
        <f t="shared" ca="1" si="4"/>
        <v>CN_09_01_CO_REC30_IMG06n.jpg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CN_09_01_CO_REC30_IMG06a.jpg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t="s">
        <v>201</v>
      </c>
      <c r="O15" s="2" t="str">
        <f>'Definición técnica de imagenes'!A24</f>
        <v>F6B</v>
      </c>
    </row>
    <row r="16" spans="1:16" s="11" customFormat="1" ht="27" x14ac:dyDescent="0.3">
      <c r="A16" s="12" t="str">
        <f t="shared" si="3"/>
        <v>IMG07</v>
      </c>
      <c r="B16" s="62">
        <v>197101715</v>
      </c>
      <c r="C16" s="20" t="str">
        <f t="shared" si="0"/>
        <v>Recurso F7</v>
      </c>
      <c r="D16" s="63" t="s">
        <v>190</v>
      </c>
      <c r="E16" s="63" t="s">
        <v>155</v>
      </c>
      <c r="F16" s="13" t="str">
        <f t="shared" ca="1" si="4"/>
        <v>CN_09_01_CO_REC30_IMG07n.jpg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CN_09_01_CO_REC30_IMG07a.jpg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197</v>
      </c>
      <c r="K16" s="68" t="s">
        <v>202</v>
      </c>
      <c r="O16" s="2" t="str">
        <f>'Definición técnica de imagenes'!A25</f>
        <v>F7</v>
      </c>
    </row>
    <row r="17" spans="1:15" s="11" customFormat="1" ht="135" x14ac:dyDescent="0.25">
      <c r="A17" s="12" t="str">
        <f t="shared" si="3"/>
        <v>IMG08</v>
      </c>
      <c r="B17" s="62">
        <v>108466967</v>
      </c>
      <c r="C17" s="20" t="str">
        <f t="shared" si="0"/>
        <v>Recurso F7</v>
      </c>
      <c r="D17" s="63" t="s">
        <v>190</v>
      </c>
      <c r="E17" s="63" t="s">
        <v>155</v>
      </c>
      <c r="F17" s="13" t="str">
        <f t="shared" ca="1" si="4"/>
        <v>CN_09_01_CO_REC30_IMG08n.jpg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CN_09_01_CO_REC30_IMG08a.jpg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198</v>
      </c>
      <c r="K17" s="66" t="s">
        <v>203</v>
      </c>
      <c r="O17" s="2" t="str">
        <f>'Definición técnica de imagenes'!A27</f>
        <v>F7B</v>
      </c>
    </row>
    <row r="18" spans="1:15" s="11" customFormat="1" ht="67.5" x14ac:dyDescent="0.25">
      <c r="A18" s="12" t="str">
        <f t="shared" si="3"/>
        <v>IMG09</v>
      </c>
      <c r="B18" s="62">
        <v>300260855</v>
      </c>
      <c r="C18" s="20" t="str">
        <f t="shared" si="0"/>
        <v>Recurso F7</v>
      </c>
      <c r="D18" s="63" t="s">
        <v>190</v>
      </c>
      <c r="E18" s="63" t="s">
        <v>155</v>
      </c>
      <c r="F18" s="13" t="str">
        <f t="shared" ca="1" si="4"/>
        <v>CN_09_01_CO_REC30_IMG09n.jpg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CN_09_01_CO_REC30_IMG09a.jpg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199</v>
      </c>
      <c r="K18" s="66" t="s">
        <v>204</v>
      </c>
      <c r="O18" s="2" t="str">
        <f>'Definición técnica de imagenes'!A30</f>
        <v>F8</v>
      </c>
    </row>
    <row r="19" spans="1:15" s="11" customFormat="1" ht="28.5" x14ac:dyDescent="0.3">
      <c r="A19" s="12" t="str">
        <f t="shared" ref="A19:A50" si="6">IF(OR(B19&lt;&gt;"",J19&lt;&gt;""),CONCATENATE(LEFT(A18,3),IF(MID(A18,4,2)+1&lt;10,CONCATENATE("0",MID(A18,4,2)+1),MID(A18,4,2)+1)),"")</f>
        <v>IMG10</v>
      </c>
      <c r="B19" s="62">
        <v>93271840</v>
      </c>
      <c r="C19" s="20" t="str">
        <f t="shared" si="0"/>
        <v>Recurso F7</v>
      </c>
      <c r="D19" s="63" t="s">
        <v>190</v>
      </c>
      <c r="E19" s="63" t="s">
        <v>155</v>
      </c>
      <c r="F19" s="13" t="str">
        <f t="shared" ca="1" si="4"/>
        <v>CN_09_01_CO_REC30_IMG10n.jpg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CN_09_01_CO_REC30_IMG10a.jpg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205</v>
      </c>
      <c r="K19" s="68" t="s">
        <v>206</v>
      </c>
      <c r="O19" s="2" t="str">
        <f>'Definición técnica de imagenes'!A31</f>
        <v>F10</v>
      </c>
    </row>
    <row r="20" spans="1:15" s="11" customFormat="1" ht="54" x14ac:dyDescent="0.25">
      <c r="A20" s="12" t="str">
        <f t="shared" si="6"/>
        <v>IMG11</v>
      </c>
      <c r="B20" s="62">
        <v>198010520</v>
      </c>
      <c r="C20" s="20" t="str">
        <f t="shared" si="0"/>
        <v>Recurso F7</v>
      </c>
      <c r="D20" s="63" t="s">
        <v>190</v>
      </c>
      <c r="E20" s="63" t="s">
        <v>155</v>
      </c>
      <c r="F20" s="13" t="str">
        <f t="shared" ca="1" si="4"/>
        <v>CN_09_01_CO_REC30_IMG11n.jpg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CN_09_01_CO_REC30_IMG11a.jpg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207</v>
      </c>
      <c r="K20" s="66" t="s">
        <v>208</v>
      </c>
      <c r="O20" s="2" t="str">
        <f>'Definición técnica de imagenes'!A32</f>
        <v>F10B</v>
      </c>
    </row>
    <row r="21" spans="1:15" s="11" customFormat="1" ht="121.5" x14ac:dyDescent="0.25">
      <c r="A21" s="12" t="str">
        <f t="shared" si="6"/>
        <v>IMG12</v>
      </c>
      <c r="B21" s="62">
        <v>108466967</v>
      </c>
      <c r="C21" s="20" t="str">
        <f t="shared" si="0"/>
        <v>Recurso F7</v>
      </c>
      <c r="D21" s="63" t="s">
        <v>190</v>
      </c>
      <c r="E21" s="63" t="s">
        <v>155</v>
      </c>
      <c r="F21" s="13" t="str">
        <f t="shared" ca="1" si="4"/>
        <v>CN_09_01_CO_REC30_IMG12n.jpg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CN_09_01_CO_REC30_IMG12a.jpg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198</v>
      </c>
      <c r="K21" s="66" t="s">
        <v>212</v>
      </c>
      <c r="O21" s="2" t="str">
        <f>'Definición técnica de imagenes'!A33</f>
        <v>F11</v>
      </c>
    </row>
    <row r="22" spans="1:15" s="11" customFormat="1" ht="27" x14ac:dyDescent="0.25">
      <c r="A22" s="12" t="str">
        <f t="shared" si="6"/>
        <v>IMG13</v>
      </c>
      <c r="B22" s="62">
        <v>302723192</v>
      </c>
      <c r="C22" s="20" t="str">
        <f t="shared" si="0"/>
        <v>Recurso F7</v>
      </c>
      <c r="D22" s="63" t="s">
        <v>189</v>
      </c>
      <c r="E22" s="63" t="s">
        <v>155</v>
      </c>
      <c r="F22" s="13" t="str">
        <f t="shared" ca="1" si="4"/>
        <v>CN_09_01_CO_REC30_IMG13n.jpg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CN_09_01_CO_REC30_IMG13a.jpg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209</v>
      </c>
      <c r="K22" s="69"/>
      <c r="O22" s="2" t="str">
        <f>'Definición técnica de imagenes'!A34</f>
        <v>F12</v>
      </c>
    </row>
    <row r="23" spans="1:15" s="11" customFormat="1" ht="237.75" customHeight="1" x14ac:dyDescent="0.25">
      <c r="A23" s="12" t="str">
        <f t="shared" si="6"/>
        <v>IMG14</v>
      </c>
      <c r="B23" s="62" t="s">
        <v>211</v>
      </c>
      <c r="C23" s="20" t="str">
        <f t="shared" si="0"/>
        <v>Recurso F7</v>
      </c>
      <c r="D23" s="63" t="s">
        <v>190</v>
      </c>
      <c r="E23" s="63" t="s">
        <v>155</v>
      </c>
      <c r="F23" s="13" t="str">
        <f t="shared" ca="1" si="4"/>
        <v>CN_09_01_CO_REC30_IMG14n.jpg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CN_09_01_CO_REC30_IMG14a.jpg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210</v>
      </c>
      <c r="K23" s="64" t="s">
        <v>213</v>
      </c>
      <c r="O23" s="2" t="str">
        <f>'Definición técnica de imagenes'!A35</f>
        <v>F13</v>
      </c>
    </row>
    <row r="24" spans="1:15" s="11" customFormat="1" ht="27" x14ac:dyDescent="0.25">
      <c r="A24" s="12" t="str">
        <f t="shared" si="6"/>
        <v>IMG15</v>
      </c>
      <c r="B24" s="62">
        <v>167283347</v>
      </c>
      <c r="C24" s="20" t="str">
        <f t="shared" si="0"/>
        <v>Recurso F7</v>
      </c>
      <c r="D24" s="63" t="s">
        <v>190</v>
      </c>
      <c r="E24" s="63" t="s">
        <v>155</v>
      </c>
      <c r="F24" s="13" t="str">
        <f t="shared" ca="1" si="4"/>
        <v>CN_09_01_CO_REC30_IMG15n.jpg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CN_09_01_CO_REC30_IMG15a.jpg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214</v>
      </c>
      <c r="K24" s="65" t="s">
        <v>215</v>
      </c>
      <c r="O24" s="2" t="str">
        <f>'Definición técnica de imagenes'!A37</f>
        <v>F13B</v>
      </c>
    </row>
    <row r="25" spans="1:15" s="11" customFormat="1" ht="67.5" x14ac:dyDescent="0.25">
      <c r="A25" s="12" t="str">
        <f t="shared" si="6"/>
        <v>IMG16</v>
      </c>
      <c r="B25" s="62">
        <v>244068451</v>
      </c>
      <c r="C25" s="20" t="str">
        <f t="shared" si="0"/>
        <v>Recurso F7</v>
      </c>
      <c r="D25" s="63" t="s">
        <v>190</v>
      </c>
      <c r="E25" s="63" t="s">
        <v>155</v>
      </c>
      <c r="F25" s="13" t="str">
        <f t="shared" ca="1" si="4"/>
        <v>CN_09_01_CO_REC30_IMG16n.jpg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CN_09_01_CO_REC30_IMG16a.jpg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216</v>
      </c>
      <c r="K25" s="64" t="s">
        <v>217</v>
      </c>
    </row>
    <row r="26" spans="1:15" s="11" customFormat="1" ht="252" customHeight="1" x14ac:dyDescent="0.25">
      <c r="A26" s="12" t="str">
        <f t="shared" si="6"/>
        <v>IMG17</v>
      </c>
      <c r="B26" s="62">
        <v>136016786</v>
      </c>
      <c r="C26" s="20" t="str">
        <f t="shared" si="0"/>
        <v>Recurso F7</v>
      </c>
      <c r="D26" s="63" t="s">
        <v>190</v>
      </c>
      <c r="E26" s="63" t="s">
        <v>155</v>
      </c>
      <c r="F26" s="13" t="str">
        <f t="shared" ca="1" si="4"/>
        <v>CN_09_01_CO_REC30_IMG17n.jpg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CN_09_01_CO_REC30_IMG17a.jpg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218</v>
      </c>
      <c r="K26" s="64" t="s">
        <v>219</v>
      </c>
    </row>
    <row r="27" spans="1:15" s="11" customFormat="1" ht="81" x14ac:dyDescent="0.25">
      <c r="A27" s="12" t="str">
        <f t="shared" si="6"/>
        <v>IMG18</v>
      </c>
      <c r="B27" s="62">
        <v>167283323</v>
      </c>
      <c r="C27" s="20" t="str">
        <f t="shared" si="0"/>
        <v>Recurso F7</v>
      </c>
      <c r="D27" s="63" t="s">
        <v>190</v>
      </c>
      <c r="E27" s="63" t="s">
        <v>155</v>
      </c>
      <c r="F27" s="13" t="str">
        <f t="shared" ca="1" si="4"/>
        <v>CN_09_01_CO_REC30_IMG18n.jpg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CN_09_01_CO_REC30_IMG18a.jpg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220</v>
      </c>
      <c r="K27" s="64" t="s">
        <v>221</v>
      </c>
      <c r="O27" s="2"/>
    </row>
    <row r="28" spans="1:15" s="11" customFormat="1" ht="54" x14ac:dyDescent="0.25">
      <c r="A28" s="12" t="str">
        <f t="shared" si="6"/>
        <v>IMG19</v>
      </c>
      <c r="B28" s="62">
        <v>99098642</v>
      </c>
      <c r="C28" s="20" t="str">
        <f t="shared" si="0"/>
        <v>Recurso F7</v>
      </c>
      <c r="D28" s="63" t="s">
        <v>190</v>
      </c>
      <c r="E28" s="63" t="s">
        <v>155</v>
      </c>
      <c r="F28" s="13" t="str">
        <f t="shared" ca="1" si="4"/>
        <v>CN_09_01_CO_REC30_IMG19n.jpg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CN_09_01_CO_REC30_IMG19a.jpg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t="s">
        <v>222</v>
      </c>
      <c r="K28" s="64" t="s">
        <v>223</v>
      </c>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2016-01-15T22:30:03Z</dcterms:modified>
</cp:coreProperties>
</file>