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7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570" windowHeight="63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<sst xmlns="http://schemas.openxmlformats.org/spreadsheetml/2006/main" count="394" uniqueCount="203">
  <si>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</si>
  <si>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</si>
  <si>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</si>
  <si>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</si>
  <si>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</si>
  <si>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</si>
  <si>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</si>
  <si>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</si>
  <si>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</si>
  <si>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</si>
  <si>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</si>
  <si>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</si>
  <si>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</si>
  <si>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</si>
  <si>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</si>
  <si>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</si>
  <si>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</si>
  <si>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</si>
  <si>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</si>
  <si>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</si>
  <si>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</si>
  <si>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</si>
  <si>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</si>
  <si>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</si>
  <si>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</si>
  <si>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</si>
  <si>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</si>
  <si>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</si>
  <si>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</si>
  <si>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</si>
  <si>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</si>
  <si>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</si>
  <si>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</si>
  <si>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</si>
  <si>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</si>
  <si>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</si>
  <si>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</si>
  <si>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</si>
  <si>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</si>
  <si>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</si>
  <si>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</si>
  <si>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</si>
  <si>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</si>
  <si>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</si>
  <si>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</si>
  <si>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</si>
  <si>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</si>
  <si>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</si>
  <si>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</si>
  <si>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</si>
  <si>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</si>
  <si>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</si>
  <si>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</si>
  <si>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</si>
  <si>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</si>
  <si>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</si>
  <si>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</si>
  <si>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</si>
  <si>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</si>
  <si>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</si>
  <si>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</si>
  <si>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</si>
  <si>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</si>
  <si>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</si>
  <si>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</si>
  <si>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</si>
  <si>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</si>
  <si>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</si>
  <si>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</si>
  <si>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</si>
  <si>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</si>
  <si>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</si>
  <si>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</si>
  <si>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</si>
  <si>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</si>
  <si>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</si>
  <si>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</si>
  <si>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</si>
  <si>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</si>
  <si>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</si>
  <si>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</si>
  <si>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</si>
  <si>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</si>
  <si>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</si>
  <si>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</si>
  <si>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</si>
  <si>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</si>
  <si>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</si>
  <si>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</si>
  <si>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</si>
  <si>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</si>
  <si>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</si>
  <si>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</si>
  <si>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</si>
  <si>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</si>
  <si>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</si>
  <si>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</si>
  <si>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</si>
  <si>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</si>
  <si>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</si>
  <si>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</si>
  <si>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</si>
  <si>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</si>
  <si>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</si>
  <si>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</si>
  <si>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</si>
  <si>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</si>
  <si>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</si>
  <si>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</si>
  <si>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</si>
  <si>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</si>
  <si>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</si>
  <si>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</si>
  <si>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</si>
  <si>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</si>
  <si>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</si>
  <si>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</si>
  <si>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</si>
  <si>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</si>
  <si>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</si>
  <si>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</si>
  <si>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</si>
  <si>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</si>
  <si>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</si>
  <si>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</si>
  <si>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</si>
  <si>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</si>
  <si>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</si>
  <si>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</si>
  <si>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</si>
  <si>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</si>
  <si>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</si>
  <si>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</si>
  <si>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</si>
  <si>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</si>
  <si>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</si>
  <si>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</si>
  <si>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</si>
  <si>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</si>
  <si>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</si>
  <si>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</si>
  <si>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</si>
  <si>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</si>
  <si>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</si>
  <si>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</si>
  <si>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</si>
  <si>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</si>
  <si>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</si>
  <si>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</si>
  <si>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</si>
  <si>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</si>
  <si>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</si>
  <si>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</si>
  <si>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</si>
  <si>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</si>
  <si>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</si>
  <si>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</si>
  <si>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</si>
  <si>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</si>
  <si>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</si>
  <si>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</si>
  <si>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</si>
  <si>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</si>
  <si>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</si>
  <si>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</si>
  <si>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</si>
  <si>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</si>
  <si>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</si>
  <si>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</si>
  <si>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</si>
  <si>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</si>
  <si>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</si>
  <si>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</si>
  <si>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</si>
  <si>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</si>
  <si>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</si>
  <si>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</si>
  <si>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</si>
  <si>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</si>
  <si>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</si>
  <si>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</si>
  <si>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</si>
  <si>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</si>
  <si>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</si>
  <si>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</si>
  <si>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</si>
  <si>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</si>
  <si>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Mecánica de fluidos</t>
  </si>
  <si>
    <t>Diana García</t>
  </si>
  <si>
    <t>CN_10_05_REC160</t>
  </si>
  <si>
    <t>Fotografía</t>
  </si>
  <si>
    <t>Tubo con agua</t>
  </si>
  <si>
    <t>Imagen de libro</t>
  </si>
  <si>
    <t>Ilustración</t>
  </si>
  <si>
    <t>Ilustrar similar. Cambiar color de gris a azul.</t>
  </si>
  <si>
    <t>Ilustrar similar. La parte sombreada al interior del tubo colocarla de color azul.</t>
  </si>
  <si>
    <t>Esquema de tubo</t>
  </si>
  <si>
    <t>Esquema</t>
  </si>
  <si>
    <t>Ilustrar similar</t>
  </si>
  <si>
    <t>Casa</t>
  </si>
  <si>
    <t>Manguera llenando balde con agua</t>
  </si>
  <si>
    <t>Tubo que representa el principio de Bernoulli</t>
  </si>
  <si>
    <t>Manguera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</si>
</sst>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95251</xdr:colOff>
      <xdr:row>10</xdr:row>
      <xdr:rowOff>87314</xdr:rowOff>
    </xdr:from>
    <xdr:to>
      <xdr:col>10</xdr:col>
      <xdr:colOff>2913063</xdr:colOff>
      <xdr:row>10</xdr:row>
      <xdr:rowOff>1098412</xdr:rowOff>
    </xdr:to>
    <xdr:pic>
      <xdr:nvPicPr>
        <xdr:cNvPr id="2" name="Imagen 1"/>
        <xdr:cNvPicPr>
          <a:picLocks noChangeAspect="1"/>
        </xdr:cNvPicPr>
      </xdr:nvPicPr>
      <xdr:blipFill>
        <a:blip xmlns:r="http://schemas.openxmlformats.org/officeDocument/2006/relationships" r:embed="rId1"/>
        <a:stretch>
          <a:fillRect/>
        </a:stretch>
      </xdr:blipFill>
      <xdr:spPr>
        <a:xfrm>
          <a:off x="16470314" y="2381252"/>
          <a:ext cx="2817812" cy="1011098"/>
        </a:xfrm>
        <a:prstGeom prst="rect">
          <a:avLst/>
        </a:prstGeom>
      </xdr:spPr>
    </xdr:pic>
    <xdr:clientData/>
  </xdr:twoCellAnchor>
  <xdr:twoCellAnchor editAs="oneCell">
    <xdr:from>
      <xdr:col>10</xdr:col>
      <xdr:colOff>55562</xdr:colOff>
      <xdr:row>11</xdr:row>
      <xdr:rowOff>150812</xdr:rowOff>
    </xdr:from>
    <xdr:to>
      <xdr:col>10</xdr:col>
      <xdr:colOff>3128212</xdr:colOff>
      <xdr:row>11</xdr:row>
      <xdr:rowOff>1211608</xdr:rowOff>
    </xdr:to>
    <xdr:pic>
      <xdr:nvPicPr>
        <xdr:cNvPr id="3" name="Imagen 2"/>
        <xdr:cNvPicPr>
          <a:picLocks noChangeAspect="1"/>
        </xdr:cNvPicPr>
      </xdr:nvPicPr>
      <xdr:blipFill>
        <a:blip xmlns:r="http://schemas.openxmlformats.org/officeDocument/2006/relationships" r:embed="rId2"/>
        <a:stretch>
          <a:fillRect/>
        </a:stretch>
      </xdr:blipFill>
      <xdr:spPr>
        <a:xfrm>
          <a:off x="16430625" y="3881437"/>
          <a:ext cx="3072650" cy="1060796"/>
        </a:xfrm>
        <a:prstGeom prst="rect">
          <a:avLst/>
        </a:prstGeom>
      </xdr:spPr>
    </xdr:pic>
    <xdr:clientData/>
  </xdr:twoCellAnchor>
  <xdr:twoCellAnchor editAs="oneCell">
    <xdr:from>
      <xdr:col>10</xdr:col>
      <xdr:colOff>31750</xdr:colOff>
      <xdr:row>12</xdr:row>
      <xdr:rowOff>111125</xdr:rowOff>
    </xdr:from>
    <xdr:to>
      <xdr:col>10</xdr:col>
      <xdr:colOff>2689836</xdr:colOff>
      <xdr:row>12</xdr:row>
      <xdr:rowOff>672006</xdr:rowOff>
    </xdr:to>
    <xdr:pic>
      <xdr:nvPicPr>
        <xdr:cNvPr id="4" name="Imagen 3"/>
        <xdr:cNvPicPr>
          <a:picLocks noChangeAspect="1"/>
        </xdr:cNvPicPr>
      </xdr:nvPicPr>
      <xdr:blipFill>
        <a:blip xmlns:r="http://schemas.openxmlformats.org/officeDocument/2006/relationships" r:embed="rId3"/>
        <a:stretch>
          <a:fillRect/>
        </a:stretch>
      </xdr:blipFill>
      <xdr:spPr>
        <a:xfrm>
          <a:off x="16406813" y="5357813"/>
          <a:ext cx="2658086" cy="5608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12" zoomScale="120" zoomScaleNormal="120" zoomScalePageLayoutView="140" workbookViewId="0">
      <selection activeCell="B17" sqref="B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1.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268558142</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CN_10_05_REC160_IMG01n.png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CN_10_05_REC160_IMG01a.png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13.25" customHeight="1" x14ac:dyDescent="0.25">
      <c r="A11" s="12" t="str">
        <f t="shared" ref="A11:A18" si="3">IF(OR(B11&lt;&gt;"",J11&lt;&gt;""),CONCATENATE(LEFT(A10,3),IF(MID(A10,4,2)+1&lt;10,CONCATENATE("0",MID(A10,4,2)+1))),"")</f>
        <v>IMG02</v>
      </c>
      <c r="B11" s="62" t="s">
        <v>192</v>
      </c>
      <c r="C11" s="20" t="str">
        <f t="shared" si="0"/>
        <v>Recurso M5A</v>
      </c>
      <c r="D11" s="63" t="s">
        <v>193</v>
      </c>
      <c r="E11" s="63" t="s">
        <v>155</v>
      </c>
      <c r="F11" s="13" t="str">
        <f t="shared" ref="F11:F74" ca="1" si="4">IF(OR(B11&lt;&gt;"",J11&lt;&gt;""),CONCATENATE($C$7,"_",$A11,IF($G$4="Cuaderno de Estudio","_small",CONCATENATE(IF(I11="","","n"),IF(LEFT($G$5,1)="F",".jpg",".png")))),"")</f>
        <v>CN_10_05_REC160_IMG02n.png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CN_10_05_REC160_IMG02a.png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196</v>
      </c>
      <c r="K11" s="65" t="s">
        <v>194</v>
      </c>
      <c r="O11" s="2" t="str">
        <f>'Definición técnica de imagenes'!A13</f>
        <v>M101</v>
      </c>
    </row>
    <row r="12" spans="1:16" s="11" customFormat="1" ht="119.25" customHeight="1" x14ac:dyDescent="0.25">
      <c r="A12" s="12" t="str">
        <f t="shared" si="3"/>
        <v>IMG03</v>
      </c>
      <c r="B12" s="62" t="s">
        <v>192</v>
      </c>
      <c r="C12" s="20" t="str">
        <f t="shared" si="0"/>
        <v>Recurso M5A</v>
      </c>
      <c r="D12" s="63" t="s">
        <v>193</v>
      </c>
      <c r="E12" s="63" t="s">
        <v>155</v>
      </c>
      <c r="F12" s="13" t="str">
        <f t="shared" ca="1" si="4"/>
        <v>CN_10_05_REC160_IMG03n.png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CN_10_05_REC160_IMG03a.png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t="s">
        <v>195</v>
      </c>
      <c r="O12" s="2" t="str">
        <f>'Definición técnica de imagenes'!A18</f>
        <v>Diaporama F1</v>
      </c>
    </row>
    <row r="13" spans="1:16" s="11" customFormat="1" ht="79.5" customHeight="1" x14ac:dyDescent="0.25">
      <c r="A13" s="12" t="str">
        <f t="shared" si="3"/>
        <v>IMG04</v>
      </c>
      <c r="B13" s="62" t="s">
        <v>192</v>
      </c>
      <c r="C13" s="20" t="str">
        <f t="shared" si="0"/>
        <v>Recurso M5A</v>
      </c>
      <c r="D13" s="63" t="s">
        <v>193</v>
      </c>
      <c r="E13" s="63" t="s">
        <v>155</v>
      </c>
      <c r="F13" s="13" t="str">
        <f t="shared" ca="1" si="4"/>
        <v>CN_10_05_REC160_IMG04n.png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CN_10_05_REC160_IMG04a.png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t="s">
        <v>198</v>
      </c>
      <c r="O13" s="2" t="str">
        <f>'Definición técnica de imagenes'!A19</f>
        <v>F4</v>
      </c>
    </row>
    <row r="14" spans="1:16" s="11" customFormat="1" x14ac:dyDescent="0.25">
      <c r="A14" s="12" t="str">
        <f t="shared" si="3"/>
        <v>IMG05</v>
      </c>
      <c r="B14" s="62">
        <v>279196784</v>
      </c>
      <c r="C14" s="20" t="str">
        <f t="shared" si="0"/>
        <v>Recurso M5A</v>
      </c>
      <c r="D14" s="63" t="s">
        <v>190</v>
      </c>
      <c r="E14" s="63" t="s">
        <v>155</v>
      </c>
      <c r="F14" s="13" t="str">
        <f t="shared" ca="1" si="4"/>
        <v>CN_10_05_REC160_IMG05n.png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CN_10_05_REC160_IMG05a.png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c r="O14" s="2" t="str">
        <f>'Definición técnica de imagenes'!A22</f>
        <v>F6</v>
      </c>
    </row>
    <row r="15" spans="1:16" s="11" customFormat="1" x14ac:dyDescent="0.25">
      <c r="A15" s="12" t="str">
        <f t="shared" si="3"/>
        <v>IMG06</v>
      </c>
      <c r="B15" s="62">
        <v>265107662</v>
      </c>
      <c r="C15" s="20" t="str">
        <f t="shared" si="0"/>
        <v>Recurso M5A</v>
      </c>
      <c r="D15" s="63" t="s">
        <v>190</v>
      </c>
      <c r="E15" s="63" t="s">
        <v>155</v>
      </c>
      <c r="F15" s="13" t="str">
        <f t="shared" ca="1" si="4"/>
        <v>CN_10_05_REC160_IMG06n.png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CN_10_05_REC160_IMG06a.png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200</v>
      </c>
      <c r="K15" s="66"/>
      <c r="O15" s="2" t="str">
        <f>'Definición técnica de imagenes'!A24</f>
        <v>F6B</v>
      </c>
    </row>
    <row r="16" spans="1:16" s="11" customFormat="1" ht="27" x14ac:dyDescent="0.3">
      <c r="A16" s="12" t="str">
        <f t="shared" si="3"/>
        <v>IMG07</v>
      </c>
      <c r="B16" s="62">
        <v>433324684</v>
      </c>
      <c r="C16" s="20" t="str">
        <f t="shared" si="0"/>
        <v>Recurso M5A</v>
      </c>
      <c r="D16" s="63" t="s">
        <v>190</v>
      </c>
      <c r="E16" s="63" t="s">
        <v>155</v>
      </c>
      <c r="F16" s="13" t="str">
        <f t="shared" ca="1" si="4"/>
        <v>CN_10_05_REC160_IMG07n.png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CN_10_05_REC160_IMG07a.png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201</v>
      </c>
      <c r="K16" s="68"/>
      <c r="O16" s="2" t="str">
        <f>'Definición técnica de imagenes'!A25</f>
        <v>F7</v>
      </c>
    </row>
    <row r="17" spans="1:15" s="11" customFormat="1" x14ac:dyDescent="0.25">
      <c r="A17" s="12" t="str">
        <f t="shared" si="3"/>
        <v>IMG08</v>
      </c>
      <c r="B17" s="62">
        <v>111216953</v>
      </c>
      <c r="C17" s="20" t="str">
        <f t="shared" si="0"/>
        <v>Recurso M5A</v>
      </c>
      <c r="D17" s="63" t="s">
        <v>190</v>
      </c>
      <c r="E17" s="63" t="s">
        <v>155</v>
      </c>
      <c r="F17" s="13" t="str">
        <f t="shared" ca="1" si="4"/>
        <v>CN_10_05_REC160_IMG08n.png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CN_10_05_REC160_IMG08a.png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202</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2016-06-29T02:41:05Z</dcterms:modified>
</cp:coreProperties>
</file>