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F15" i="1" s="1"/>
  <c r="G15" i="1" s="1"/>
  <c r="I16" i="1"/>
  <c r="I17" i="1"/>
  <c r="I18" i="1"/>
  <c r="F18" i="1" s="1"/>
  <c r="G18" i="1" s="1"/>
  <c r="I19" i="1"/>
  <c r="F19" i="1" s="1"/>
  <c r="G19" i="1" s="1"/>
  <c r="I20" i="1"/>
  <c r="I21" i="1"/>
  <c r="I22" i="1"/>
  <c r="F22" i="1" s="1"/>
  <c r="G22" i="1" s="1"/>
  <c r="I23" i="1"/>
  <c r="H23" i="1" s="1"/>
  <c r="I24" i="1"/>
  <c r="I25" i="1"/>
  <c r="H25" i="1" s="1"/>
  <c r="I26" i="1"/>
  <c r="H26" i="1" s="1"/>
  <c r="I27" i="1"/>
  <c r="H27" i="1" s="1"/>
  <c r="I28" i="1"/>
  <c r="I29" i="1"/>
  <c r="H29" i="1" s="1"/>
  <c r="I30" i="1"/>
  <c r="H30" i="1" s="1"/>
  <c r="I31" i="1"/>
  <c r="H31" i="1" s="1"/>
  <c r="I32" i="1"/>
  <c r="I33" i="1"/>
  <c r="H33" i="1" s="1"/>
  <c r="I34" i="1"/>
  <c r="H34" i="1" s="1"/>
  <c r="I35" i="1"/>
  <c r="H35" i="1" s="1"/>
  <c r="I36" i="1"/>
  <c r="I37" i="1"/>
  <c r="H37" i="1" s="1"/>
  <c r="I38" i="1"/>
  <c r="H38" i="1" s="1"/>
  <c r="I39" i="1"/>
  <c r="H39" i="1" s="1"/>
  <c r="I40" i="1"/>
  <c r="I41" i="1"/>
  <c r="H41" i="1" s="1"/>
  <c r="I42" i="1"/>
  <c r="H42" i="1" s="1"/>
  <c r="I43" i="1"/>
  <c r="H43" i="1" s="1"/>
  <c r="I44" i="1"/>
  <c r="I45" i="1"/>
  <c r="H45" i="1" s="1"/>
  <c r="I46" i="1"/>
  <c r="H46" i="1" s="1"/>
  <c r="I47" i="1"/>
  <c r="H47" i="1" s="1"/>
  <c r="I48" i="1"/>
  <c r="I49" i="1"/>
  <c r="H49" i="1" s="1"/>
  <c r="I50" i="1"/>
  <c r="H50" i="1" s="1"/>
  <c r="I51" i="1"/>
  <c r="H51" i="1" s="1"/>
  <c r="I52" i="1"/>
  <c r="I53" i="1"/>
  <c r="H53" i="1" s="1"/>
  <c r="F53" i="1"/>
  <c r="G53" i="1"/>
  <c r="I54" i="1"/>
  <c r="F54" i="1"/>
  <c r="G54" i="1"/>
  <c r="I55" i="1"/>
  <c r="H55" i="1" s="1"/>
  <c r="I56" i="1"/>
  <c r="F56" i="1"/>
  <c r="G56" i="1"/>
  <c r="I57" i="1"/>
  <c r="H57" i="1"/>
  <c r="I58" i="1"/>
  <c r="F58" i="1"/>
  <c r="G58" i="1"/>
  <c r="I59" i="1"/>
  <c r="H59" i="1"/>
  <c r="I60" i="1"/>
  <c r="H60" i="1" s="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2" i="1"/>
  <c r="H58" i="1"/>
  <c r="H54" i="1"/>
  <c r="F61" i="1"/>
  <c r="G61" i="1"/>
  <c r="F59" i="1"/>
  <c r="G59" i="1"/>
  <c r="F57" i="1"/>
  <c r="G57" i="1"/>
  <c r="F55" i="1"/>
  <c r="G55" i="1"/>
  <c r="F52" i="1"/>
  <c r="G52" i="1"/>
  <c r="H52" i="1"/>
  <c r="F51" i="1"/>
  <c r="G51" i="1"/>
  <c r="F50" i="1"/>
  <c r="G50" i="1"/>
  <c r="F49" i="1"/>
  <c r="G49" i="1"/>
  <c r="F48" i="1"/>
  <c r="G48" i="1"/>
  <c r="H48" i="1"/>
  <c r="F47" i="1"/>
  <c r="G47" i="1"/>
  <c r="F46" i="1"/>
  <c r="G46" i="1"/>
  <c r="F45" i="1"/>
  <c r="G45" i="1"/>
  <c r="F44" i="1"/>
  <c r="G44" i="1"/>
  <c r="H44" i="1"/>
  <c r="F43" i="1"/>
  <c r="G43" i="1"/>
  <c r="F42" i="1"/>
  <c r="G42" i="1"/>
  <c r="F41" i="1"/>
  <c r="G41" i="1"/>
  <c r="F40" i="1"/>
  <c r="G40" i="1"/>
  <c r="H40" i="1"/>
  <c r="F39" i="1"/>
  <c r="G39" i="1"/>
  <c r="F38" i="1"/>
  <c r="G38" i="1"/>
  <c r="F37" i="1"/>
  <c r="G37" i="1"/>
  <c r="F36" i="1"/>
  <c r="G36" i="1"/>
  <c r="H36" i="1"/>
  <c r="F35" i="1"/>
  <c r="G35" i="1"/>
  <c r="F34" i="1"/>
  <c r="G34" i="1"/>
  <c r="F33" i="1"/>
  <c r="G33" i="1"/>
  <c r="F32" i="1"/>
  <c r="G32" i="1"/>
  <c r="H32" i="1"/>
  <c r="F31" i="1"/>
  <c r="G31" i="1"/>
  <c r="F30" i="1"/>
  <c r="G30" i="1"/>
  <c r="F29" i="1"/>
  <c r="G29" i="1"/>
  <c r="F28" i="1"/>
  <c r="G28" i="1"/>
  <c r="H28" i="1"/>
  <c r="F27" i="1"/>
  <c r="G27" i="1"/>
  <c r="F26" i="1"/>
  <c r="G26" i="1"/>
  <c r="A10" i="1"/>
  <c r="A11" i="1"/>
  <c r="A12" i="1"/>
  <c r="A13" i="1"/>
  <c r="A14" i="1"/>
  <c r="A15" i="1"/>
  <c r="A16" i="1"/>
  <c r="A17" i="1"/>
  <c r="A18" i="1"/>
  <c r="A19" i="1"/>
  <c r="A20" i="1"/>
  <c r="A21" i="1"/>
  <c r="A22" i="1"/>
  <c r="A23" i="1"/>
  <c r="A24" i="1"/>
  <c r="A25" i="1"/>
  <c r="F25" i="1"/>
  <c r="G25" i="1"/>
  <c r="F24" i="1"/>
  <c r="G24" i="1"/>
  <c r="H24" i="1"/>
  <c r="H20" i="1"/>
  <c r="K45" i="2"/>
  <c r="D17" i="2"/>
  <c r="D18" i="2"/>
  <c r="J21" i="2"/>
  <c r="I21" i="2"/>
  <c r="D5" i="2"/>
  <c r="D7"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F12" i="1"/>
  <c r="G12" i="1"/>
  <c r="M8" i="1"/>
  <c r="M7" i="1"/>
  <c r="M6" i="1"/>
  <c r="M5" i="1"/>
  <c r="F5" i="1"/>
  <c r="M4" i="1"/>
  <c r="M3" i="1"/>
  <c r="M2" i="1"/>
  <c r="M1" i="1"/>
  <c r="E9" i="1"/>
  <c r="H12" i="1"/>
  <c r="F13" i="1"/>
  <c r="G13" i="1" s="1"/>
  <c r="H13" i="1"/>
  <c r="F14" i="1"/>
  <c r="G14" i="1"/>
  <c r="H14" i="1"/>
  <c r="F16" i="1"/>
  <c r="G16" i="1" s="1"/>
  <c r="H16" i="1"/>
  <c r="F17" i="1"/>
  <c r="G17" i="1"/>
  <c r="H17" i="1"/>
  <c r="F20" i="1"/>
  <c r="G20" i="1" s="1"/>
  <c r="F21" i="1"/>
  <c r="G21" i="1"/>
  <c r="H21" i="1"/>
  <c r="H22" i="1"/>
  <c r="F23" i="1"/>
  <c r="G23" i="1" s="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5" i="1" l="1"/>
  <c r="H18" i="1"/>
  <c r="H19" i="1"/>
  <c r="F11" i="1"/>
  <c r="G11" i="1" s="1"/>
  <c r="F10" i="1"/>
  <c r="G10" i="1" s="1"/>
</calcChain>
</file>

<file path=xl/sharedStrings.xml><?xml version="1.0" encoding="utf-8"?>
<sst xmlns="http://schemas.openxmlformats.org/spreadsheetml/2006/main" count="423" uniqueCount="216">
  <si>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</si>
  <si>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</si>
  <si>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</si>
  <si>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</si>
  <si>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</si>
  <si>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</si>
  <si>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</si>
  <si>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</si>
  <si>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</si>
  <si>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</si>
  <si>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</si>
  <si>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</si>
  <si>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</si>
  <si>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</si>
  <si>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</si>
  <si>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</si>
  <si>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</si>
  <si>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</si>
  <si>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</si>
  <si>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</si>
  <si>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</si>
  <si>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</si>
  <si>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</si>
  <si>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</si>
  <si>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</si>
  <si>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</si>
  <si>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</si>
  <si>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</si>
  <si>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</si>
  <si>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</si>
  <si>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</si>
  <si>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</si>
  <si>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</si>
  <si>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</si>
  <si>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</si>
  <si>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</si>
  <si>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</si>
  <si>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</si>
  <si>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</si>
  <si>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</si>
  <si>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</si>
  <si>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</si>
  <si>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</si>
  <si>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</si>
  <si>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</si>
  <si>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</si>
  <si>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</si>
  <si>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</si>
  <si>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</si>
  <si>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</si>
  <si>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</si>
  <si>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</si>
  <si>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</si>
  <si>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</si>
  <si>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</si>
  <si>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</si>
  <si>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</si>
  <si>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</si>
  <si>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</si>
  <si>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</si>
  <si>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</si>
  <si>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</si>
  <si>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</si>
  <si>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</si>
  <si>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</si>
  <si>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</si>
  <si>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</si>
  <si>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</si>
  <si>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</si>
  <si>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</si>
  <si>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</si>
  <si>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</si>
  <si>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</si>
  <si>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</si>
  <si>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</si>
  <si>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</si>
  <si>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</si>
  <si>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</si>
  <si>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</si>
  <si>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</si>
  <si>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</si>
  <si>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</si>
  <si>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</si>
  <si>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</si>
  <si>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</si>
  <si>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</si>
  <si>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</si>
  <si>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</si>
  <si>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</si>
  <si>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</si>
  <si>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</si>
  <si>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</si>
  <si>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</si>
  <si>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</si>
  <si>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</si>
  <si>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</si>
  <si>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</si>
  <si>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</si>
  <si>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</si>
  <si>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</si>
  <si>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</si>
  <si>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</si>
  <si>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</si>
  <si>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</si>
  <si>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</si>
  <si>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</si>
  <si>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</si>
  <si>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</si>
  <si>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</si>
  <si>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</si>
  <si>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</si>
  <si>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</si>
  <si>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</si>
  <si>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</si>
  <si>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</si>
  <si>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</si>
  <si>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</si>
  <si>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</si>
  <si>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</si>
  <si>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</si>
  <si>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</si>
  <si>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</si>
  <si>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</si>
  <si>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</si>
  <si>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</si>
  <si>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</si>
  <si>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</si>
  <si>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</si>
  <si>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</si>
  <si>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</si>
  <si>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</si>
  <si>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</si>
  <si>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</si>
  <si>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</si>
  <si>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</si>
  <si>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</si>
  <si>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</si>
  <si>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</si>
  <si>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</si>
  <si>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</si>
  <si>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</si>
  <si>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</si>
  <si>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</si>
  <si>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</si>
  <si>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</si>
  <si>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</si>
  <si>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</si>
  <si>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</si>
  <si>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</si>
  <si>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</si>
  <si>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</si>
  <si>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</si>
  <si>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</si>
  <si>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</si>
  <si>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</si>
  <si>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</si>
  <si>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</si>
  <si>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</si>
  <si>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</si>
  <si>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</si>
  <si>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</si>
  <si>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</si>
  <si>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</si>
  <si>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</si>
  <si>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</si>
  <si>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</si>
  <si>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</si>
  <si>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</si>
  <si>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</si>
  <si>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</si>
  <si>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</si>
  <si>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</si>
  <si>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</si>
  <si>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</si>
  <si>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</si>
  <si>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</si>
  <si>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</si>
  <si>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</si>
  <si>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</si>
  <si>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</si>
  <si>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</si>
  <si>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</si>
  <si>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</si>
  <si>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</si>
  <si>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</si>
  <si>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</si>
  <si>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</si>
  <si>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</si>
  <si>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Las enfermedades del sistema endocrino</t>
  </si>
  <si>
    <t>CN_08_02_CO_REC140</t>
  </si>
  <si>
    <t>Fotografía</t>
  </si>
  <si>
    <t>Prostatitis</t>
  </si>
  <si>
    <t>Cambiar "Normal prostate" por "Normal", "Prostatitis", por "Inflamada", "Prostate" por "Próstata", "Urine" por "Orina", "Urethra" por "Uretra", "Enlarged prostate" por "Próstata agrandada".</t>
  </si>
  <si>
    <t>Bocio</t>
  </si>
  <si>
    <t>http://bartolinitis.org/files/img/bartolinitis-600x270.jpg</t>
  </si>
  <si>
    <t>Ilustración</t>
  </si>
  <si>
    <t>Bartolinitis</t>
  </si>
  <si>
    <t>Ilustrar la imagen del link</t>
  </si>
  <si>
    <t>http://t2.uccdn.com/images/5/4/4/img_20445_ins_3675435_orig.jpg</t>
  </si>
  <si>
    <t>Glándula parótida</t>
  </si>
  <si>
    <t>Páncreas</t>
  </si>
  <si>
    <t>http://www.culturamix.com/wp-content/gallery/curiosidades-sobre-o-gigantismo-1/curiosidades-sobre-o-gigantismo-2.jpg</t>
  </si>
  <si>
    <t>Tubería de desecho</t>
  </si>
  <si>
    <t>Pez muerto</t>
  </si>
  <si>
    <t>Aplicación de pesticidas</t>
  </si>
  <si>
    <t>http://4.bp.blogspot.com/-XMWBXGJ8AsA/Ua4HqjWGw9I/AAAAAAAAANg/4LnEzalSlbQ/s1600/esquema.jpg</t>
  </si>
  <si>
    <t>Esquema alterador endocrino</t>
  </si>
  <si>
    <t>Ilustrar la imagen del link. Cambiar "Hormone" por "Hormona", "Endocrine disruptor" por "Alterador endocrino", "response" por "Respuesta".</t>
  </si>
  <si>
    <t>Mujer examinando paciente</t>
  </si>
  <si>
    <t>Enano</t>
  </si>
  <si>
    <t>Tres hombres, uno con gigantsmo</t>
  </si>
  <si>
    <t>Hombre gordo durmiendo</t>
  </si>
  <si>
    <t>Ver comentarios</t>
  </si>
  <si>
    <t>Palabra diabetes</t>
  </si>
  <si>
    <t>Hacer una glándula secretando hormonas al torrente sanguíneo, y otra glándula igual pero mucho más grande, haciendo lo mismo (sin que bote más hormonas). Poner flecha y nombre en las glándulas y en el torrente sanguíneo. También en las hormonas, aunque no esté en el dibujo de muestra.</t>
  </si>
  <si>
    <t>Hacer una glándula secretando hormonas al torrente sanguíneo, y otra glándula igual pero secretando una cantidad mucho mayor de hormonas. Poner flecha y nombres a las glándulas, hormonas y al torrente sanguíneo.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</si>
</sst>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58616</xdr:colOff>
      <xdr:row>8</xdr:row>
      <xdr:rowOff>468924</xdr:rowOff>
    </xdr:from>
    <xdr:to>
      <xdr:col>15</xdr:col>
      <xdr:colOff>754452</xdr:colOff>
      <xdr:row>9</xdr:row>
      <xdr:rowOff>2198077</xdr:rowOff>
    </xdr:to>
    <xdr:pic>
      <xdr:nvPicPr>
        <xdr:cNvPr id="2" name="Imagen 1"/>
        <xdr:cNvPicPr>
          <a:picLocks noChangeAspect="1"/>
        </xdr:cNvPicPr>
      </xdr:nvPicPr>
      <xdr:blipFill>
        <a:blip xmlns:r="http://schemas.openxmlformats.org/officeDocument/2006/relationships" r:embed="rId1"/>
        <a:stretch>
          <a:fillRect/>
        </a:stretch>
      </xdr:blipFill>
      <xdr:spPr>
        <a:xfrm>
          <a:off x="16441616" y="2110155"/>
          <a:ext cx="2952528" cy="2212730"/>
        </a:xfrm>
        <a:prstGeom prst="rect">
          <a:avLst/>
        </a:prstGeom>
      </xdr:spPr>
    </xdr:pic>
    <xdr:clientData/>
  </xdr:twoCellAnchor>
  <xdr:twoCellAnchor editAs="oneCell">
    <xdr:from>
      <xdr:col>10</xdr:col>
      <xdr:colOff>73269</xdr:colOff>
      <xdr:row>15</xdr:row>
      <xdr:rowOff>14654</xdr:rowOff>
    </xdr:from>
    <xdr:to>
      <xdr:col>16</xdr:col>
      <xdr:colOff>129369</xdr:colOff>
      <xdr:row>15</xdr:row>
      <xdr:rowOff>2373924</xdr:rowOff>
    </xdr:to>
    <xdr:pic>
      <xdr:nvPicPr>
        <xdr:cNvPr id="3" name="Imagen 2"/>
        <xdr:cNvPicPr>
          <a:picLocks noChangeAspect="1"/>
        </xdr:cNvPicPr>
      </xdr:nvPicPr>
      <xdr:blipFill>
        <a:blip xmlns:r="http://schemas.openxmlformats.org/officeDocument/2006/relationships" r:embed="rId2"/>
        <a:stretch>
          <a:fillRect/>
        </a:stretch>
      </xdr:blipFill>
      <xdr:spPr>
        <a:xfrm>
          <a:off x="16456269" y="8162192"/>
          <a:ext cx="3148062" cy="2359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21" activePane="bottomLeft" state="frozen"/>
      <selection pane="bottomLeft" activeCell="B25" sqref="B2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45.25" customHeight="1" x14ac:dyDescent="0.25">
      <c r="A10" s="12" t="str">
        <f>IF(OR(B10&lt;&gt;"",J10&lt;&gt;""),"IMG01","")</f>
        <v>IMG01</v>
      </c>
      <c r="B10" s="62" t="s">
        <v>212</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CN_08_02_CO_REC140_IMG01.jpg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214</v>
      </c>
      <c r="O10" s="2" t="str">
        <f>'Definición técnica de imagenes'!A12</f>
        <v>M12D</v>
      </c>
    </row>
    <row r="11" spans="1:16" s="11" customFormat="1" ht="27" x14ac:dyDescent="0.25">
      <c r="A11" s="12" t="str">
        <f t="shared" ref="A11:A18" si="3">IF(OR(B11&lt;&gt;"",J11&lt;&gt;""),CONCATENATE(LEFT(A10,3),IF(MID(A10,4,2)+1&lt;10,CONCATENATE("0",MID(A10,4,2)+1))),"")</f>
        <v>IMG02</v>
      </c>
      <c r="B11" s="62">
        <v>206476009</v>
      </c>
      <c r="C11" s="20" t="str">
        <f t="shared" si="0"/>
        <v>Recurso F6</v>
      </c>
      <c r="D11" s="63" t="s">
        <v>190</v>
      </c>
      <c r="E11" s="63" t="s">
        <v>155</v>
      </c>
      <c r="F11" s="13" t="str">
        <f t="shared" ref="F11:F74" ca="1" si="4">IF(OR(B11&lt;&gt;"",J11&lt;&gt;""),CONCATENATE($C$7,"_",$A11,IF($G$4="Cuaderno de Estudio","_small",CONCATENATE(IF(I11="","","n"),IF(LEFT($G$5,1)="F",".jpg",".png")))),"")</f>
        <v>CN_08_02_CO_REC140_IMG02n.jpg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CN_08_02_CO_REC140_IMG02a.jpg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208</v>
      </c>
      <c r="K11" s="65"/>
      <c r="O11" s="2" t="str">
        <f>'Definición técnica de imagenes'!A13</f>
        <v>M101</v>
      </c>
    </row>
    <row r="12" spans="1:16" s="11" customFormat="1" ht="94.5" x14ac:dyDescent="0.25">
      <c r="A12" s="12" t="str">
        <f t="shared" si="3"/>
        <v>IMG03</v>
      </c>
      <c r="B12" s="62">
        <v>250339912</v>
      </c>
      <c r="C12" s="20" t="str">
        <f t="shared" si="0"/>
        <v>Recurso F6</v>
      </c>
      <c r="D12" s="63" t="s">
        <v>190</v>
      </c>
      <c r="E12" s="63" t="s">
        <v>155</v>
      </c>
      <c r="F12" s="13" t="str">
        <f t="shared" ca="1" si="4"/>
        <v>CN_08_02_CO_REC140_IMG03n.jpg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CN_08_02_CO_REC140_IMG03a.jpg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t="s">
        <v>192</v>
      </c>
      <c r="O12" s="2" t="str">
        <f>'Definición técnica de imagenes'!A18</f>
        <v>Diaporama F1</v>
      </c>
    </row>
    <row r="13" spans="1:16" s="11" customFormat="1" ht="27" x14ac:dyDescent="0.25">
      <c r="A13" s="12" t="str">
        <f t="shared" si="3"/>
        <v>IMG04</v>
      </c>
      <c r="B13" s="62">
        <v>257424499</v>
      </c>
      <c r="C13" s="20" t="str">
        <f t="shared" si="0"/>
        <v>Recurso F6</v>
      </c>
      <c r="D13" s="63" t="s">
        <v>195</v>
      </c>
      <c r="E13" s="63" t="s">
        <v>155</v>
      </c>
      <c r="F13" s="13" t="str">
        <f t="shared" ca="1" si="4"/>
        <v>CN_08_02_CO_REC140_IMG04n.jpg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CN_08_02_CO_REC140_IMG04a.jpg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40.5" x14ac:dyDescent="0.25">
      <c r="A14" s="12" t="str">
        <f t="shared" si="3"/>
        <v>IMG05</v>
      </c>
      <c r="B14" s="62" t="s">
        <v>194</v>
      </c>
      <c r="C14" s="20" t="str">
        <f t="shared" si="0"/>
        <v>Recurso F6</v>
      </c>
      <c r="D14" s="63" t="s">
        <v>195</v>
      </c>
      <c r="E14" s="63" t="s">
        <v>155</v>
      </c>
      <c r="F14" s="13" t="str">
        <f t="shared" ca="1" si="4"/>
        <v>CN_08_02_CO_REC140_IMG05n.jpg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CN_08_02_CO_REC140_IMG05a.jpg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196</v>
      </c>
      <c r="K14" s="64" t="s">
        <v>197</v>
      </c>
      <c r="O14" s="2" t="str">
        <f>'Definición técnica de imagenes'!A22</f>
        <v>F6</v>
      </c>
    </row>
    <row r="15" spans="1:16" s="11" customFormat="1" ht="40.5" x14ac:dyDescent="0.25">
      <c r="A15" s="12" t="str">
        <f t="shared" si="3"/>
        <v>IMG06</v>
      </c>
      <c r="B15" s="62" t="s">
        <v>198</v>
      </c>
      <c r="C15" s="20" t="str">
        <f t="shared" si="0"/>
        <v>Recurso F6</v>
      </c>
      <c r="D15" s="63" t="s">
        <v>190</v>
      </c>
      <c r="E15" s="63" t="s">
        <v>155</v>
      </c>
      <c r="F15" s="13" t="str">
        <f t="shared" ca="1" si="4"/>
        <v>CN_08_02_CO_REC140_IMG06n.jpg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CN_08_02_CO_REC140_IMG06a.jpg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199</v>
      </c>
      <c r="K15" s="66" t="s">
        <v>197</v>
      </c>
      <c r="O15" s="2" t="str">
        <f>'Definición técnica de imagenes'!A24</f>
        <v>F6B</v>
      </c>
    </row>
    <row r="16" spans="1:16" s="11" customFormat="1" ht="271.5" customHeight="1" x14ac:dyDescent="0.3">
      <c r="A16" s="12" t="str">
        <f t="shared" si="3"/>
        <v>IMG07</v>
      </c>
      <c r="B16" s="62" t="s">
        <v>212</v>
      </c>
      <c r="C16" s="20" t="str">
        <f t="shared" si="0"/>
        <v>Recurso F6</v>
      </c>
      <c r="D16" s="63" t="s">
        <v>190</v>
      </c>
      <c r="E16" s="63" t="s">
        <v>150</v>
      </c>
      <c r="F16" s="13" t="str">
        <f t="shared" ca="1" si="4"/>
        <v>CN_08_02_CO_REC140_IMG07.jpg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215</v>
      </c>
      <c r="O16" s="2" t="str">
        <f>'Definición técnica de imagenes'!A25</f>
        <v>F7</v>
      </c>
    </row>
    <row r="17" spans="1:15" s="11" customFormat="1" ht="27" x14ac:dyDescent="0.25">
      <c r="A17" s="12" t="str">
        <f t="shared" si="3"/>
        <v>IMG08</v>
      </c>
      <c r="B17" s="62">
        <v>361516352</v>
      </c>
      <c r="C17" s="20" t="str">
        <f t="shared" si="0"/>
        <v>Recurso F6</v>
      </c>
      <c r="D17" s="63" t="s">
        <v>190</v>
      </c>
      <c r="E17" s="63" t="s">
        <v>155</v>
      </c>
      <c r="F17" s="13" t="str">
        <f t="shared" ca="1" si="4"/>
        <v>CN_08_02_CO_REC140_IMG08n.jpg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CN_08_02_CO_REC140_IMG08a.jpg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213</v>
      </c>
      <c r="K17" s="66"/>
      <c r="O17" s="2" t="str">
        <f>'Definición técnica de imagenes'!A27</f>
        <v>F7B</v>
      </c>
    </row>
    <row r="18" spans="1:15" s="11" customFormat="1" ht="27" x14ac:dyDescent="0.25">
      <c r="A18" s="12" t="str">
        <f t="shared" si="3"/>
        <v>IMG09</v>
      </c>
      <c r="B18" s="62">
        <v>319477808</v>
      </c>
      <c r="C18" s="20" t="str">
        <f t="shared" si="0"/>
        <v>Recurso F6</v>
      </c>
      <c r="D18" s="63" t="s">
        <v>190</v>
      </c>
      <c r="E18" s="63" t="s">
        <v>155</v>
      </c>
      <c r="F18" s="13" t="str">
        <f t="shared" ca="1" si="4"/>
        <v>CN_08_02_CO_REC140_IMG09n.jpg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CN_08_02_CO_REC140_IMG09a.jpg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4"/>
      <c r="O18" s="2" t="str">
        <f>'Definición técnica de imagenes'!A30</f>
        <v>F8</v>
      </c>
    </row>
    <row r="19" spans="1:15" s="11" customFormat="1" ht="27" x14ac:dyDescent="0.25">
      <c r="A19" s="12" t="str">
        <f t="shared" ref="A19:A50" si="6">IF(OR(B19&lt;&gt;"",J19&lt;&gt;""),CONCATENATE(LEFT(A18,3),IF(MID(A18,4,2)+1&lt;10,CONCATENATE("0",MID(A18,4,2)+1),MID(A18,4,2)+1)),"")</f>
        <v>IMG10</v>
      </c>
      <c r="B19" s="62">
        <v>272920235</v>
      </c>
      <c r="C19" s="20" t="str">
        <f t="shared" si="0"/>
        <v>Recurso F6</v>
      </c>
      <c r="D19" s="63" t="s">
        <v>190</v>
      </c>
      <c r="E19" s="63" t="s">
        <v>155</v>
      </c>
      <c r="F19" s="13" t="str">
        <f t="shared" ca="1" si="4"/>
        <v>CN_08_02_CO_REC140_IMG10n.jpg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CN_08_02_CO_REC140_IMG10a.jpg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211</v>
      </c>
      <c r="K19" s="64"/>
      <c r="O19" s="2" t="str">
        <f>'Definición técnica de imagenes'!A31</f>
        <v>F10</v>
      </c>
    </row>
    <row r="20" spans="1:15" s="11" customFormat="1" ht="94.5" x14ac:dyDescent="0.25">
      <c r="A20" s="12" t="str">
        <f t="shared" si="6"/>
        <v>IMG11</v>
      </c>
      <c r="B20" s="62" t="s">
        <v>201</v>
      </c>
      <c r="C20" s="20" t="str">
        <f t="shared" si="0"/>
        <v>Recurso F6</v>
      </c>
      <c r="D20" s="63" t="s">
        <v>195</v>
      </c>
      <c r="E20" s="63" t="s">
        <v>155</v>
      </c>
      <c r="F20" s="13" t="str">
        <f t="shared" ca="1" si="4"/>
        <v>CN_08_02_CO_REC140_IMG11n.jpg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CN_08_02_CO_REC140_IMG11a.jpg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210</v>
      </c>
      <c r="K20" s="64" t="s">
        <v>197</v>
      </c>
      <c r="O20" s="2" t="str">
        <f>'Definición técnica de imagenes'!A32</f>
        <v>F10B</v>
      </c>
    </row>
    <row r="21" spans="1:15" s="11" customFormat="1" ht="27" x14ac:dyDescent="0.25">
      <c r="A21" s="12" t="str">
        <f t="shared" si="6"/>
        <v>IMG12</v>
      </c>
      <c r="B21" s="62">
        <v>139118807</v>
      </c>
      <c r="C21" s="20" t="str">
        <f t="shared" si="0"/>
        <v>Recurso F6</v>
      </c>
      <c r="D21" s="63" t="s">
        <v>190</v>
      </c>
      <c r="E21" s="63" t="s">
        <v>155</v>
      </c>
      <c r="F21" s="13" t="str">
        <f t="shared" ca="1" si="4"/>
        <v>CN_08_02_CO_REC140_IMG12n.jpg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CN_08_02_CO_REC140_IMG12a.jpg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209</v>
      </c>
      <c r="K21" s="66"/>
      <c r="O21" s="2" t="str">
        <f>'Definición técnica de imagenes'!A33</f>
        <v>F11</v>
      </c>
    </row>
    <row r="22" spans="1:15" s="11" customFormat="1" ht="81" x14ac:dyDescent="0.25">
      <c r="A22" s="12" t="str">
        <f t="shared" si="6"/>
        <v>IMG13</v>
      </c>
      <c r="B22" s="62" t="s">
        <v>205</v>
      </c>
      <c r="C22" s="20" t="str">
        <f t="shared" si="0"/>
        <v>Recurso F6</v>
      </c>
      <c r="D22" s="63" t="s">
        <v>195</v>
      </c>
      <c r="E22" s="63" t="s">
        <v>150</v>
      </c>
      <c r="F22" s="13" t="str">
        <f t="shared" ca="1" si="4"/>
        <v>CN_08_02_CO_REC140_IMG13.jpg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206</v>
      </c>
      <c r="K22" s="69" t="s">
        <v>207</v>
      </c>
      <c r="O22" s="2" t="str">
        <f>'Definición técnica de imagenes'!A34</f>
        <v>F12</v>
      </c>
    </row>
    <row r="23" spans="1:15" s="11" customFormat="1" ht="27" x14ac:dyDescent="0.25">
      <c r="A23" s="12" t="str">
        <f t="shared" si="6"/>
        <v>IMG14</v>
      </c>
      <c r="B23" s="62">
        <v>318885746</v>
      </c>
      <c r="C23" s="20" t="str">
        <f t="shared" si="0"/>
        <v>Recurso F6</v>
      </c>
      <c r="D23" s="63" t="s">
        <v>190</v>
      </c>
      <c r="E23" s="63" t="s">
        <v>155</v>
      </c>
      <c r="F23" s="13" t="str">
        <f t="shared" ca="1" si="4"/>
        <v>CN_08_02_CO_REC140_IMG14n.jpg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CN_08_02_CO_REC140_IMG14a.jpg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202</v>
      </c>
      <c r="K23" s="64"/>
      <c r="O23" s="2" t="str">
        <f>'Definición técnica de imagenes'!A35</f>
        <v>F13</v>
      </c>
    </row>
    <row r="24" spans="1:15" s="11" customFormat="1" ht="27" x14ac:dyDescent="0.25">
      <c r="A24" s="12" t="str">
        <f t="shared" si="6"/>
        <v>IMG15</v>
      </c>
      <c r="B24" s="62">
        <v>295869491</v>
      </c>
      <c r="C24" s="20" t="str">
        <f t="shared" si="0"/>
        <v>Recurso F6</v>
      </c>
      <c r="D24" s="63" t="s">
        <v>190</v>
      </c>
      <c r="E24" s="63" t="s">
        <v>155</v>
      </c>
      <c r="F24" s="13" t="str">
        <f t="shared" ca="1" si="4"/>
        <v>CN_08_02_CO_REC140_IMG15n.jpg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CN_08_02_CO_REC140_IMG15a.jpg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203</v>
      </c>
      <c r="K24" s="65"/>
      <c r="O24" s="2" t="str">
        <f>'Definición técnica de imagenes'!A37</f>
        <v>F13B</v>
      </c>
    </row>
    <row r="25" spans="1:15" s="11" customFormat="1" ht="27" x14ac:dyDescent="0.25">
      <c r="A25" s="12" t="str">
        <f t="shared" si="6"/>
        <v>IMG16</v>
      </c>
      <c r="B25" s="62">
        <v>186899186</v>
      </c>
      <c r="C25" s="20" t="str">
        <f t="shared" si="0"/>
        <v>Recurso F6</v>
      </c>
      <c r="D25" s="63" t="s">
        <v>190</v>
      </c>
      <c r="E25" s="63" t="s">
        <v>155</v>
      </c>
      <c r="F25" s="13" t="str">
        <f t="shared" ca="1" si="4"/>
        <v>CN_08_02_CO_REC140_IMG16n.jpg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CN_08_02_CO_REC140_IMG16a.jpg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204</v>
      </c>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2016-03-29T15:35:30Z</dcterms:modified>
</cp:coreProperties>
</file>