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0" i="1"/>
  <c r="G30" i="1" s="1"/>
  <c r="H30" i="1"/>
  <c r="F29" i="1"/>
  <c r="G29" i="1" s="1"/>
  <c r="H29" i="1"/>
  <c r="F28" i="1"/>
  <c r="G28" i="1" s="1"/>
  <c r="H28" i="1"/>
  <c r="F27" i="1"/>
  <c r="G27" i="1" s="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F11" i="1"/>
  <c r="G11" i="1" s="1"/>
  <c r="H12" i="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F26" i="1" l="1"/>
  <c r="G26" i="1" s="1"/>
  <c r="H26" i="1"/>
  <c r="A27" i="1"/>
  <c r="A28" i="1" l="1"/>
  <c r="A29" i="1" l="1"/>
  <c r="A30" i="1" l="1"/>
  <c r="A31" i="1" l="1"/>
  <c r="F31" i="1" l="1"/>
  <c r="G31" i="1" s="1"/>
  <c r="H31" i="1"/>
  <c r="A32" i="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<sst xmlns="http://schemas.openxmlformats.org/spreadsheetml/2006/main" count="399" uniqueCount="209">
  <si>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</si>
  <si>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</si>
  <si>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</si>
  <si>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</si>
  <si>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</si>
  <si>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</si>
  <si>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</si>
  <si>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</si>
  <si>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</si>
  <si>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</si>
  <si>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</si>
  <si>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</si>
  <si>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</si>
  <si>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</si>
  <si>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</si>
  <si>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</si>
  <si>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</si>
  <si>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</si>
  <si>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</si>
  <si>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</si>
  <si>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</si>
  <si>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</si>
  <si>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</si>
  <si>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</si>
  <si>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</si>
  <si>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</si>
  <si>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</si>
  <si>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</si>
  <si>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</si>
  <si>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</si>
  <si>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</si>
  <si>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</si>
  <si>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</si>
  <si>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</si>
  <si>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</si>
  <si>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</si>
  <si>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</si>
  <si>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</si>
  <si>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</si>
  <si>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</si>
  <si>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</si>
  <si>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</si>
  <si>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</si>
  <si>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</si>
  <si>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</si>
  <si>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</si>
  <si>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</si>
  <si>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</si>
  <si>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</si>
  <si>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</si>
  <si>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</si>
  <si>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</si>
  <si>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</si>
  <si>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</si>
  <si>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</si>
  <si>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</si>
  <si>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</si>
  <si>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</si>
  <si>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</si>
  <si>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</si>
  <si>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</si>
  <si>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</si>
  <si>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</si>
  <si>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</si>
  <si>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</si>
  <si>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</si>
  <si>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</si>
  <si>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</si>
  <si>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</si>
  <si>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</si>
  <si>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</si>
  <si>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</si>
  <si>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</si>
  <si>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</si>
  <si>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</si>
  <si>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</si>
  <si>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</si>
  <si>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</si>
  <si>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</si>
  <si>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</si>
  <si>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</si>
  <si>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</si>
  <si>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</si>
  <si>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</si>
  <si>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</si>
  <si>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</si>
  <si>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</si>
  <si>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</si>
  <si>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</si>
  <si>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</si>
  <si>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</si>
  <si>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</si>
  <si>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</si>
  <si>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</si>
  <si>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</si>
  <si>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</si>
  <si>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</si>
  <si>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</si>
  <si>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</si>
  <si>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</si>
  <si>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</si>
  <si>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</si>
  <si>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</si>
  <si>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</si>
  <si>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</si>
  <si>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</si>
  <si>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</si>
  <si>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</si>
  <si>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</si>
  <si>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</si>
  <si>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</si>
  <si>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</si>
  <si>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</si>
  <si>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</si>
  <si>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</si>
  <si>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</si>
  <si>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</si>
  <si>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</si>
  <si>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</si>
  <si>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</si>
  <si>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</si>
  <si>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</si>
  <si>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</si>
  <si>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</si>
  <si>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</si>
  <si>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</si>
  <si>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</si>
  <si>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</si>
  <si>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</si>
  <si>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</si>
  <si>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</si>
  <si>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</si>
  <si>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</si>
  <si>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</si>
  <si>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</si>
  <si>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</si>
  <si>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</si>
  <si>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</si>
  <si>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</si>
  <si>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</si>
  <si>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</si>
  <si>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</si>
  <si>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</si>
  <si>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</si>
  <si>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</si>
  <si>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</si>
  <si>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</si>
  <si>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</si>
  <si>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</si>
  <si>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</si>
  <si>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</si>
  <si>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</si>
  <si>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</si>
  <si>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</si>
  <si>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</si>
  <si>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</si>
  <si>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</si>
  <si>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</si>
  <si>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</si>
  <si>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</si>
  <si>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</si>
  <si>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</si>
  <si>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</si>
  <si>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</si>
  <si>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</si>
  <si>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</si>
  <si>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</si>
  <si>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</si>
  <si>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</si>
  <si>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</si>
  <si>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</si>
  <si>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</si>
  <si>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</si>
  <si>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</si>
  <si>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</si>
  <si>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</si>
  <si>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</si>
  <si>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</si>
  <si>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</si>
  <si>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</si>
  <si>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</si>
  <si>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</si>
  <si>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</si>
  <si>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</si>
  <si>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</si>
  <si>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</si>
  <si>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</si>
  <si>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</si>
  <si>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Cuaderno de Estudio</t>
  </si>
  <si>
    <t>Fotografía</t>
  </si>
  <si>
    <t>Ilustración</t>
  </si>
  <si>
    <t>http://www.cancer.gov/espanol/cancer/diagnostico-estadificacion/estadificacion/hoja-informativa-ganglio-centinela</t>
  </si>
  <si>
    <t>CN_08_03_CO</t>
  </si>
  <si>
    <t>Las defensas del organismo ante la enfermedad</t>
  </si>
  <si>
    <t>Órganos del sistema inmunitario</t>
  </si>
  <si>
    <t>Quitar las ampliaciones del vaso linfático y la médula ósea, pero dejar las estructuras señaladas dentro del cuerpo de la mujer.</t>
  </si>
  <si>
    <t>Mandarina parcialmente pelada</t>
  </si>
  <si>
    <t>Ilustración del proceso de fagocitosis</t>
  </si>
  <si>
    <t>Traducir: phagosoma por fagosoma, lysosome por lisosoma, digestion por digestión (con tilde), excretion por excreción. Quitar el término phagolysosome y su correspondiente flecha.</t>
  </si>
  <si>
    <t>Bacterias y pelos sobre la piel</t>
  </si>
  <si>
    <t>Niño en cama con termómetro</t>
  </si>
  <si>
    <t>Células blancas atacando una célula cancerosa</t>
  </si>
  <si>
    <t>3° ESO/Biología y geología/El sistema inmunitario, la salud y la enfermedad/Los sistemas que participan en la defensa del organismo/El sistema linfático/Imagen 1</t>
  </si>
  <si>
    <t>Dibujo de silueta humana con la red de vasos linfáticos</t>
  </si>
  <si>
    <t>Señalar uno de los puntos verdes en la rodilla izquierda, y escribir Ganglio linfático</t>
  </si>
  <si>
    <t>Anticuerpo y antígeno</t>
  </si>
  <si>
    <t xml:space="preserve">Mujer estornudando en campo de flores </t>
  </si>
  <si>
    <t>http://aulaplaneta.planetasaber.com/encyclopedia/default.asp?idpack=9&amp;idpil=0018TZ01&amp;ruta=aulaplaneta&amp;DATA=Ow527XGQo8EH8OlrGeXUr5Kjij9fTvVZSZduWPL5eAfpBQjxpDBMGg%3d%3d</t>
  </si>
  <si>
    <t>Foto del médico Christiaan Neethling Barnard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</si>
</sst>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42436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193</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134956208</v>
      </c>
      <c r="C10" s="20" t="str">
        <f t="shared" ref="C10:C41" si="0">IF(OR(B10&lt;&gt;"",J10&lt;&gt;""),IF($G$4="Recurso",CONCATENATE($G$4," ",$G$5),$G$4),"")</f>
        <v>Cuaderno de Estudio</v>
      </c>
      <c r="D10" s="63" t="s">
        <v>189</v>
      </c>
      <c r="E10" s="63" t="s">
        <v>153</v>
      </c>
      <c r="F10" s="13" t="str">
        <f t="shared" ref="F10" si="1">IF(OR(B10&lt;&gt;"",J10&lt;&gt;""),CONCATENATE($C$7,"_",$A10,IF($G$4="Cuaderno de Estudio","_small",CONCATENATE(IF(I10="","","n"),IF(LEFT($G$5,1)="F",".jpg",".png")))),"")</f>
        <v>CN_08_03_CO_IMG01_small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196</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246238885</v>
      </c>
      <c r="C11" s="20" t="str">
        <f t="shared" si="0"/>
        <v>Cuaderno de Estudio</v>
      </c>
      <c r="D11" s="63" t="s">
        <v>190</v>
      </c>
      <c r="E11" s="63" t="s">
        <v>153</v>
      </c>
      <c r="F11" s="13" t="str">
        <f t="shared" ref="F11:F74" si="4">IF(OR(B11&lt;&gt;"",J11&lt;&gt;""),CONCATENATE($C$7,"_",$A11,IF($G$4="Cuaderno de Estudio","_small",CONCATENATE(IF(I11="","","n"),IF(LEFT($G$5,1)="F",".jpg",".png")))),"")</f>
        <v>CN_08_03_CO_IMG02_small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CN_08_03_CO_IMG02_zoom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197</v>
      </c>
      <c r="K11" s="65" t="s">
        <v>198</v>
      </c>
      <c r="O11" s="2" t="str">
        <f>'Definición técnica de imagenes'!A13</f>
        <v>M101</v>
      </c>
    </row>
    <row r="12" spans="1:16" s="11" customFormat="1" x14ac:dyDescent="0.25">
      <c r="A12" s="12" t="str">
        <f t="shared" si="3"/>
        <v>IMG03</v>
      </c>
      <c r="B12" s="62">
        <v>295967105</v>
      </c>
      <c r="C12" s="20" t="str">
        <f t="shared" si="0"/>
        <v>Cuaderno de Estudio</v>
      </c>
      <c r="D12" s="63" t="s">
        <v>189</v>
      </c>
      <c r="E12" s="63" t="s">
        <v>153</v>
      </c>
      <c r="F12" s="13" t="str">
        <f t="shared" si="4"/>
        <v>CN_08_03_CO_IMG03_small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CN_08_03_CO_IMG03_zoom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199</v>
      </c>
      <c r="K12" s="64"/>
      <c r="O12" s="2" t="str">
        <f>'Definición técnica de imagenes'!A18</f>
        <v>Diaporama F1</v>
      </c>
    </row>
    <row r="13" spans="1:16" s="11" customFormat="1" x14ac:dyDescent="0.25">
      <c r="A13" s="12" t="str">
        <f t="shared" si="3"/>
        <v>IMG04</v>
      </c>
      <c r="B13" s="62">
        <v>102119776</v>
      </c>
      <c r="C13" s="20" t="str">
        <f t="shared" si="0"/>
        <v>Cuaderno de Estudio</v>
      </c>
      <c r="D13" s="63" t="s">
        <v>189</v>
      </c>
      <c r="E13" s="63" t="s">
        <v>153</v>
      </c>
      <c r="F13" s="13" t="str">
        <f t="shared" si="4"/>
        <v>CN_08_03_CO_IMG04_small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CN_08_03_CO_IMG04_zoom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ht="27" x14ac:dyDescent="0.25">
      <c r="A14" s="12" t="str">
        <f t="shared" si="3"/>
        <v>IMG05</v>
      </c>
      <c r="B14" s="62">
        <v>46723585</v>
      </c>
      <c r="C14" s="20" t="str">
        <f t="shared" si="0"/>
        <v>Cuaderno de Estudio</v>
      </c>
      <c r="D14" s="63" t="s">
        <v>189</v>
      </c>
      <c r="E14" s="63" t="s">
        <v>153</v>
      </c>
      <c r="F14" s="13" t="str">
        <f t="shared" si="4"/>
        <v>CN_08_03_CO_IMG05_small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CN_08_03_CO_IMG05_zoom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ht="81" x14ac:dyDescent="0.25">
      <c r="A15" s="12" t="str">
        <f t="shared" si="3"/>
        <v>IMG06</v>
      </c>
      <c r="B15" s="62" t="s">
        <v>191</v>
      </c>
      <c r="C15" s="20" t="str">
        <f t="shared" si="0"/>
        <v>Cuaderno de Estudio</v>
      </c>
      <c r="D15" s="63" t="s">
        <v>190</v>
      </c>
      <c r="E15" s="63" t="s">
        <v>153</v>
      </c>
      <c r="F15" s="13" t="str">
        <f t="shared" si="4"/>
        <v>CN_08_03_CO_IMG06_small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CN_08_03_CO_IMG06_zoom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194</v>
      </c>
      <c r="K15" s="66" t="s">
        <v>195</v>
      </c>
      <c r="O15" s="2" t="str">
        <f>'Definición técnica de imagenes'!A24</f>
        <v>F6B</v>
      </c>
    </row>
    <row r="16" spans="1:16" s="11" customFormat="1" ht="27" customHeight="1" x14ac:dyDescent="0.3">
      <c r="A16" s="12" t="str">
        <f t="shared" si="3"/>
        <v>IMG07</v>
      </c>
      <c r="B16" s="62" t="s">
        <v>202</v>
      </c>
      <c r="C16" s="20" t="str">
        <f t="shared" si="0"/>
        <v>Cuaderno de Estudio</v>
      </c>
      <c r="D16" s="63" t="s">
        <v>190</v>
      </c>
      <c r="E16" s="63" t="s">
        <v>153</v>
      </c>
      <c r="F16" s="13" t="str">
        <f t="shared" si="4"/>
        <v>CN_08_03_CO_IMG07_small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CN_08_03_CO_IMG07_zoom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203</v>
      </c>
      <c r="K16" s="68" t="s">
        <v>204</v>
      </c>
      <c r="O16" s="2" t="str">
        <f>'Definición técnica de imagenes'!A25</f>
        <v>F7</v>
      </c>
    </row>
    <row r="17" spans="1:15" s="11" customFormat="1" x14ac:dyDescent="0.25">
      <c r="A17" s="12" t="str">
        <f t="shared" si="3"/>
        <v>IMG08</v>
      </c>
      <c r="B17" s="62">
        <v>167150084</v>
      </c>
      <c r="C17" s="20" t="str">
        <f t="shared" si="0"/>
        <v>Cuaderno de Estudio</v>
      </c>
      <c r="D17" s="63" t="s">
        <v>189</v>
      </c>
      <c r="E17" s="63" t="s">
        <v>153</v>
      </c>
      <c r="F17" s="13" t="str">
        <f t="shared" si="4"/>
        <v>CN_08_03_CO_IMG08_small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CN_08_03_CO_IMG08_zoom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205</v>
      </c>
      <c r="K17" s="66"/>
      <c r="O17" s="2" t="str">
        <f>'Definición técnica de imagenes'!A27</f>
        <v>F7B</v>
      </c>
    </row>
    <row r="18" spans="1:15" s="11" customFormat="1" x14ac:dyDescent="0.25">
      <c r="A18" s="12" t="str">
        <f t="shared" si="3"/>
        <v>IMG09</v>
      </c>
      <c r="B18" s="62">
        <v>93088627</v>
      </c>
      <c r="C18" s="20" t="str">
        <f t="shared" si="0"/>
        <v>Cuaderno de Estudio</v>
      </c>
      <c r="D18" s="63" t="s">
        <v>189</v>
      </c>
      <c r="E18" s="63" t="s">
        <v>153</v>
      </c>
      <c r="F18" s="13" t="str">
        <f t="shared" si="4"/>
        <v>CN_08_03_CO_IMG09_small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CN_08_03_CO_IMG09_zoom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206</v>
      </c>
      <c r="K18" s="66"/>
      <c r="O18" s="2" t="str">
        <f>'Definición técnica de imagenes'!A30</f>
        <v>F8</v>
      </c>
    </row>
    <row r="19" spans="1:15" s="11" customFormat="1" ht="27" customHeight="1" x14ac:dyDescent="0.3">
      <c r="A19" s="12" t="str">
        <f t="shared" ref="A19:A50" si="6">IF(OR(B19&lt;&gt;"",J19&lt;&gt;""),CONCATENATE(LEFT(A18,3),IF(MID(A18,4,2)+1&lt;10,CONCATENATE("0",MID(A18,4,2)+1),MID(A18,4,2)+1)),"")</f>
        <v>IMG10</v>
      </c>
      <c r="B19" s="62" t="s">
        <v>207</v>
      </c>
      <c r="C19" s="20" t="str">
        <f t="shared" si="0"/>
        <v>Cuaderno de Estudio</v>
      </c>
      <c r="D19" s="63" t="s">
        <v>189</v>
      </c>
      <c r="E19" s="63" t="s">
        <v>153</v>
      </c>
      <c r="F19" s="13" t="str">
        <f t="shared" si="4"/>
        <v>CN_08_03_CO_IMG10_small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CN_08_03_CO_IMG10_zoom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208</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2016-03-11T17:34:53Z</dcterms:modified>
</cp:coreProperties>
</file>