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2\"/>
    </mc:Choice>
  </mc:AlternateContent>
  <bookViews>
    <workbookView xWindow="-435" yWindow="-225" windowWidth="20490" windowHeight="7890" tabRatio="500"/>
  </bookViews>
  <sheets>
    <sheet name="Solicitud gráfica" sheetId="1" r:id="rId1"/>
    <sheet name="Ayuda" sheetId="2" r:id="rId2"/>
    <sheet name="Definición técnica de imagenes" sheetId="3"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F11" i="1"/>
  <c r="I12" i="1"/>
  <c r="F12" i="1"/>
  <c r="I10" i="1"/>
  <c r="F10" i="1"/>
  <c r="C14" i="1"/>
  <c r="C13" i="1"/>
  <c r="C12" i="1"/>
  <c r="C11" i="1"/>
  <c r="C10" i="1"/>
  <c r="I21" i="1"/>
  <c r="H21" i="1"/>
  <c r="F21" i="1"/>
  <c r="G21" i="1"/>
  <c r="C15" i="1"/>
  <c r="H10" i="1"/>
  <c r="H11" i="1"/>
  <c r="G10" i="1"/>
  <c r="I13" i="1"/>
  <c r="I14" i="1"/>
  <c r="I15"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G11" i="1"/>
  <c r="G12" i="1"/>
  <c r="G13" i="1"/>
  <c r="G14" i="1"/>
  <c r="F15" i="1"/>
  <c r="G15" i="1"/>
  <c r="F16"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alcChain>
</file>

<file path=xl/sharedStrings.xml><?xml version="1.0" encoding="utf-8"?>
<sst xmlns="http://schemas.openxmlformats.org/spreadsheetml/2006/main" count="236" uniqueCount="157">
  <si>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</si>
  <si>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</si>
  <si>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</si>
  <si>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</si>
  <si>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</si>
  <si>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</si>
  <si>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</si>
  <si>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</si>
  <si>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</si>
  <si>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</si>
  <si>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</si>
  <si>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</si>
  <si>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</si>
  <si>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</si>
  <si>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</si>
  <si>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</si>
  <si>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</si>
  <si>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</si>
  <si>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</si>
  <si>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</si>
  <si>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</si>
  <si>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</si>
  <si>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</si>
  <si>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</si>
  <si>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</si>
  <si>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</si>
  <si>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</si>
  <si>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</si>
  <si>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</si>
  <si>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</si>
  <si>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</si>
  <si>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</si>
  <si>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</si>
  <si>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</si>
  <si>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</si>
  <si>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</si>
  <si>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</si>
  <si>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</si>
  <si>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</si>
  <si>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</si>
  <si>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</si>
  <si>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</si>
  <si>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</si>
  <si>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</si>
  <si>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</si>
  <si>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</si>
  <si>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</si>
  <si>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</si>
  <si>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</si>
  <si>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</si>
  <si>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</si>
  <si>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</si>
  <si>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</si>
  <si>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</si>
  <si>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</si>
  <si>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</si>
  <si>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</si>
  <si>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</si>
  <si>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</si>
  <si>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</si>
  <si>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</si>
  <si>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</si>
  <si>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</si>
  <si>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</si>
  <si>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</si>
  <si>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</si>
  <si>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</si>
  <si>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</si>
  <si>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</si>
  <si>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</si>
  <si>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</si>
  <si>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</si>
  <si>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</si>
  <si>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</si>
  <si>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</si>
  <si>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</si>
  <si>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</si>
  <si>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</si>
  <si>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</si>
  <si>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</si>
  <si>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</si>
  <si>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</si>
  <si>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</si>
  <si>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</si>
  <si>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</si>
  <si>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</si>
  <si>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</si>
  <si>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</si>
  <si>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</si>
  <si>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</si>
  <si>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</si>
  <si>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</si>
  <si>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</si>
  <si>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</si>
  <si>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</si>
  <si>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</si>
  <si>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</si>
  <si>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</si>
  <si>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</si>
  <si>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</si>
  <si>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</si>
  <si>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</si>
  <si>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</si>
  <si>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</si>
  <si>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</si>
  <si>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</si>
  <si>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</si>
  <si>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</si>
  <si>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</si>
  <si>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</si>
  <si>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</si>
  <si>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</si>
  <si>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</si>
  <si>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</si>
  <si>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</si>
  <si>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</si>
  <si>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</si>
  <si>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</si>
  <si>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</si>
  <si>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</si>
  <si>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</si>
  <si>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</si>
  <si>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</si>
  <si>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</si>
  <si>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</si>
  <si>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</si>
  <si>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</si>
  <si>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</si>
  <si>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</si>
  <si>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</si>
  <si>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</si>
  <si>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</si>
  <si>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</si>
  <si>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</si>
  <si>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</si>
  <si>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</si>
  <si>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</si>
  <si>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</si>
  <si>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</si>
  <si>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</si>
  <si>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</si>
  <si>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</si>
  <si>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</si>
  <si>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</si>
  <si>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</si>
  <si>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</si>
  <si>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</si>
  <si>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Horizontal</t>
  </si>
  <si>
    <t>Fotografía</t>
  </si>
  <si>
    <t>F1</t>
  </si>
  <si>
    <t>F2</t>
  </si>
  <si>
    <t>F3</t>
  </si>
  <si>
    <t>Gráfico de aceleración contra tiempo</t>
  </si>
  <si>
    <t>Gráfico de velocidad contra tiempo 1</t>
  </si>
  <si>
    <t>Gráfico de velocidad contra tiempo 2</t>
  </si>
  <si>
    <t>ILUSTRACION</t>
  </si>
  <si>
    <t>CN_10_02_REC130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</si>
</sst>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11</xdr:col>
      <xdr:colOff>735861</xdr:colOff>
      <xdr:row>9</xdr:row>
      <xdr:rowOff>870857</xdr:rowOff>
    </xdr:to>
    <xdr:pic>
      <xdr:nvPicPr>
        <xdr:cNvPr id="5" name="Imagen 4"/>
        <xdr:cNvPicPr>
          <a:picLocks noChangeAspect="1"/>
        </xdr:cNvPicPr>
      </xdr:nvPicPr>
      <xdr:blipFill>
        <a:blip xmlns:r="http://schemas.openxmlformats.org/officeDocument/2006/relationships" r:embed="rId1"/>
        <a:stretch>
          <a:fillRect/>
        </a:stretch>
      </xdr:blipFill>
      <xdr:spPr>
        <a:xfrm>
          <a:off x="17158607" y="1796143"/>
          <a:ext cx="2858575" cy="870857"/>
        </a:xfrm>
        <a:prstGeom prst="rect">
          <a:avLst/>
        </a:prstGeom>
      </xdr:spPr>
    </xdr:pic>
    <xdr:clientData/>
  </xdr:twoCellAnchor>
  <xdr:twoCellAnchor editAs="oneCell">
    <xdr:from>
      <xdr:col>10</xdr:col>
      <xdr:colOff>0</xdr:colOff>
      <xdr:row>10</xdr:row>
      <xdr:rowOff>0</xdr:rowOff>
    </xdr:from>
    <xdr:to>
      <xdr:col>10</xdr:col>
      <xdr:colOff>2036240</xdr:colOff>
      <xdr:row>10</xdr:row>
      <xdr:rowOff>1426588</xdr:rowOff>
    </xdr:to>
    <xdr:pic>
      <xdr:nvPicPr>
        <xdr:cNvPr id="6" name="Imagen 5"/>
        <xdr:cNvPicPr>
          <a:picLocks noChangeAspect="1"/>
        </xdr:cNvPicPr>
      </xdr:nvPicPr>
      <xdr:blipFill>
        <a:blip xmlns:r="http://schemas.openxmlformats.org/officeDocument/2006/relationships" r:embed="rId2"/>
        <a:stretch>
          <a:fillRect/>
        </a:stretch>
      </xdr:blipFill>
      <xdr:spPr>
        <a:xfrm>
          <a:off x="17158607" y="2857500"/>
          <a:ext cx="2036240" cy="1426588"/>
        </a:xfrm>
        <a:prstGeom prst="rect">
          <a:avLst/>
        </a:prstGeom>
      </xdr:spPr>
    </xdr:pic>
    <xdr:clientData/>
  </xdr:twoCellAnchor>
  <xdr:twoCellAnchor editAs="oneCell">
    <xdr:from>
      <xdr:col>10</xdr:col>
      <xdr:colOff>1</xdr:colOff>
      <xdr:row>11</xdr:row>
      <xdr:rowOff>0</xdr:rowOff>
    </xdr:from>
    <xdr:to>
      <xdr:col>11</xdr:col>
      <xdr:colOff>1227181</xdr:colOff>
      <xdr:row>11</xdr:row>
      <xdr:rowOff>1020536</xdr:rowOff>
    </xdr:to>
    <xdr:pic>
      <xdr:nvPicPr>
        <xdr:cNvPr id="7" name="Imagen 6"/>
        <xdr:cNvPicPr>
          <a:picLocks noChangeAspect="1"/>
        </xdr:cNvPicPr>
      </xdr:nvPicPr>
      <xdr:blipFill>
        <a:blip xmlns:r="http://schemas.openxmlformats.org/officeDocument/2006/relationships" r:embed="rId3"/>
        <a:stretch>
          <a:fillRect/>
        </a:stretch>
      </xdr:blipFill>
      <xdr:spPr>
        <a:xfrm>
          <a:off x="17158608" y="4367893"/>
          <a:ext cx="3349894" cy="1020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0" zoomScaleNormal="70" zoomScalePageLayoutView="140" workbookViewId="0">
      <pane ySplit="9" topLeftCell="A10" activePane="bottomLeft" state="frozen"/>
      <selection pane="bottomLeft" activeCell="M10" sqref="M10"/>
    </sheetView>
  </sheetViews>
  <sheetFormatPr baseColWidth="10" defaultColWidth="10.875" defaultRowHeight="13.5" x14ac:dyDescent="0.25"/>
  <cols>
    <col min="1" max="1" width="7.875" style="2" customWidth="1"/>
    <col min="2" max="2" width="22.62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33" style="17" customWidth="1"/>
    <col min="11" max="11" width="27.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69</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156</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83.25" customHeight="1" x14ac:dyDescent="0.25">
      <c r="A10" s="13" t="s">
        <v>149</v>
      </c>
      <c r="B10" s="28" t="s">
        <v>155</v>
      </c>
      <c r="C10" s="74" t="str">
        <f t="shared" ref="C10:C15" si="0">IF(OR(B10&lt;&gt;"",J10&lt;&gt;""),IF($G$4="Recurso",CONCATENATE($G$4," ",$G$5),$G$4),"")</f>
        <v>Recurso M3A</v>
      </c>
      <c r="D10" s="14" t="s">
        <v>148</v>
      </c>
      <c r="E10" s="75" t="s">
        <v>147</v>
      </c>
      <c r="F10" s="14" t="str">
        <f>IF(OR(B10&lt;&gt;"",J10&lt;&gt;""),CONCATENATE($C$7,"_",$A10,IF($G$4="Cuaderno de Estudio","_small",CONCATENATE(IF(I10="","","n"),IF(LEFT($G$5,1)="F",".jpg",".png")))),"")</f>
        <v>CN_10_02_REC130_F1.png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IF(AND(I10&lt;&gt;"",I10&lt;&gt;0),IF(OR(B10&lt;&gt;"",J10&lt;&gt;""),CONCATENATE(#REF!,"_",$A10,IF($G$4="Cuaderno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t="s">
        <v>152</v>
      </c>
      <c r="K10" s="78"/>
    </row>
    <row r="11" spans="1:16" s="12" customFormat="1" ht="118.5" customHeight="1" x14ac:dyDescent="0.25">
      <c r="A11" s="13" t="s">
        <v>150</v>
      </c>
      <c r="B11" s="28" t="s">
        <v>155</v>
      </c>
      <c r="C11" s="74" t="str">
        <f t="shared" si="0"/>
        <v>Recurso M3A</v>
      </c>
      <c r="D11" s="14" t="s">
        <v>148</v>
      </c>
      <c r="E11" s="14" t="s">
        <v>147</v>
      </c>
      <c r="F11" s="14" t="str">
        <f t="shared" ref="F11:F12" si="1">IF(OR(B11&lt;&gt;"",J11&lt;&gt;""),CONCATENATE($C$7,"_",$A11,IF($G$4="Cuaderno de Estudio","_small",CONCATENATE(IF(I11="","","n"),IF(LEFT($G$5,1)="F",".jpg",".png")))),"")</f>
        <v>CN_10_02_REC130_F2.png</v>
      </c>
      <c r="G11" s="14" t="str">
        <f>IF(F11&lt;&gt;"",IF($G$4="Recurso",IF(LEFT($G$5,1)="M",VLOOKUP($G$5,'Definición técnica de imagenes'!$A$3:$G$17,5,FALSE),IF($G$5="F1",'Definición técnica de imagenes'!$E$15,'Definición técnica de imagenes'!$F$13)),'Definición técnica de imagenes'!$E$16),"")</f>
        <v>110 x 110 px</v>
      </c>
      <c r="H11" s="14" t="str">
        <f>IF(AND(I11&lt;&gt;"",I11&lt;&gt;0),IF(OR(B11&lt;&gt;"",J11&lt;&gt;""),CONCATENATE(#REF!,"_",$A11,IF($G$4="Cuaderno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1" t="s">
        <v>153</v>
      </c>
      <c r="K11" s="80"/>
    </row>
    <row r="12" spans="1:16" s="12" customFormat="1" ht="100.5" customHeight="1" x14ac:dyDescent="0.25">
      <c r="A12" s="13" t="s">
        <v>151</v>
      </c>
      <c r="B12" s="28" t="s">
        <v>155</v>
      </c>
      <c r="C12" s="74" t="str">
        <f t="shared" si="0"/>
        <v>Recurso M3A</v>
      </c>
      <c r="D12" s="14" t="s">
        <v>148</v>
      </c>
      <c r="E12" s="14" t="s">
        <v>147</v>
      </c>
      <c r="F12" s="14" t="str">
        <f t="shared" si="1"/>
        <v>CN_10_02_REC130_F3.png</v>
      </c>
      <c r="G12" s="14" t="str">
        <f>IF(F12&lt;&gt;"",IF($G$4="Recurso",IF(LEFT($G$5,1)="M",VLOOKUP($G$5,'Definición técnica de imagenes'!$A$3:$G$17,5,FALSE),IF($G$5="F1",'Definición técnica de imagenes'!$E$15,'Definición técnica de imagenes'!$F$13)),'Definición técnica de imagenes'!$E$16),"")</f>
        <v>110 x 110 px</v>
      </c>
      <c r="H12" s="14" t="str">
        <f>IF(AND(I12&lt;&gt;"",I12&lt;&gt;0),IF(OR(B12&lt;&gt;"",J12&lt;&gt;""),CONCATENATE(#REF!,"_",$A12,IF($G$4="Cuaderno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81" t="s">
        <v>154</v>
      </c>
      <c r="K12" s="78"/>
    </row>
    <row r="13" spans="1:16" s="12" customFormat="1" x14ac:dyDescent="0.25">
      <c r="A13" s="76"/>
      <c r="B13" s="77"/>
      <c r="C13" s="74" t="str">
        <f t="shared" si="0"/>
        <v/>
      </c>
      <c r="D13" s="14"/>
      <c r="E13" s="14"/>
      <c r="F13" s="14"/>
      <c r="G13" s="14" t="str">
        <f>IF(F13&lt;&gt;"",IF($G$4="Recurso",IF(LEFT($G$5,1)="M",VLOOKUP($G$5,'Definición técnica de imagenes'!$A$3:$G$17,5,FALSE),IF($G$5="F1",'Definición técnica de imagenes'!$E$15,'Definición técnica de imagenes'!$F$13)),'Definición técnica de imagenes'!$E$16),"")</f>
        <v/>
      </c>
      <c r="H13" s="14" t="str">
        <f>IF(AND(I13&lt;&gt;"",I13&lt;&gt;0),IF(OR(B13&lt;&gt;"",J13&lt;&gt;""),CONCATENATE(#REF!,"_",$A13,IF($G$4="Cuaderno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81"/>
      <c r="K13" s="78"/>
    </row>
    <row r="14" spans="1:16" s="12" customFormat="1" x14ac:dyDescent="0.25">
      <c r="A14" s="13"/>
      <c r="B14" s="77"/>
      <c r="C14" s="74" t="str">
        <f t="shared" si="0"/>
        <v/>
      </c>
      <c r="D14" s="14"/>
      <c r="E14" s="14"/>
      <c r="F14" s="14"/>
      <c r="G14" s="14" t="str">
        <f>IF(F14&lt;&gt;"",IF($G$4="Recurso",IF(LEFT($G$5,1)="M",VLOOKUP($G$5,'Definición técnica de imagenes'!$A$3:$G$17,5,FALSE),IF($G$5="F1",'Definición técnica de imagenes'!$E$15,'Definición técnica de imagenes'!$F$13)),'Definición técnica de imagenes'!$E$16),"")</f>
        <v/>
      </c>
      <c r="H14" s="14" t="str">
        <f>IF(AND(I14&lt;&gt;"",I14&lt;&gt;0),IF(OR(B14&lt;&gt;"",J14&lt;&gt;""),CONCATENATE(#REF!,"_",$A14,IF($G$4="Cuaderno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81"/>
      <c r="K14" s="80"/>
    </row>
    <row r="15" spans="1:16" s="12" customFormat="1" x14ac:dyDescent="0.25">
      <c r="A15" s="76"/>
      <c r="B15" s="77"/>
      <c r="C15" s="74" t="str">
        <f t="shared" si="0"/>
        <v/>
      </c>
      <c r="D15" s="14"/>
      <c r="E15" s="14"/>
      <c r="F15" s="14" t="str">
        <f>IF(OR(B15&lt;&gt;"",J15&lt;&gt;""),CONCATENATE(#REF!,"_",$A15,IF($G$4="Cuaderno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IF(AND(I15&lt;&gt;"",I15&lt;&gt;0),IF(OR(B15&lt;&gt;"",J15&lt;&gt;""),CONCATENATE(#REF!,"_",$A15,IF($G$4="Cuaderno de Estudio","_zoom",CONCATENATE("a",IF(LEFT($G$5,1)="F",".jpg",".png")))),""),"")</f>
        <v/>
      </c>
      <c r="I15" s="14" t="str">
        <f>IF(OR(B15&lt;&gt;"",J15&lt;&gt;""),IF($G$4="Recurso",IF(LEFT($G$5,1)="M",IF(VLOOKUP($G$5,'Definición técnica de imagenes'!$A$3:$G$17,6,FALSE)=0,"",VLOOKUP($G$5,'Definición técnica de imagenes'!$A$3:$G$17,6,FALSE)),IF($G$5="F1","","")),'Definición técnica de imagenes'!$F$16),"")</f>
        <v/>
      </c>
      <c r="J15" s="81"/>
      <c r="K15" s="80"/>
    </row>
    <row r="16" spans="1:16" s="12" customFormat="1" x14ac:dyDescent="0.25">
      <c r="A16" s="13"/>
      <c r="B16" s="77"/>
      <c r="C16" s="74"/>
      <c r="D16" s="14"/>
      <c r="E16" s="14"/>
      <c r="F16" s="14" t="str">
        <f>IF(OR(B16&lt;&gt;"",J16&lt;&gt;""),CONCATENATE(#REF!,"_",$A16,IF($G$4="Cuaderno de Estudio","_small",CONCATENATE(IF(I16="","","n"),IF(LEFT($G$5,1)="F",".jpg",".png")))),"")</f>
        <v/>
      </c>
      <c r="G16" s="14" t="str">
        <f>IF(F16&lt;&gt;"",IF($G$4="Recurso",IF(LEFT($G$5,1)="M",VLOOKUP($G$5,'Definición técnica de imagenes'!$A$3:$G$17,5,FALSE),IF($G$5="F1",'Definición técnica de imagenes'!$E$15,'Definición técnica de imagenes'!$F$13)),'Definición técnica de imagenes'!$E$16),"")</f>
        <v/>
      </c>
      <c r="H16" s="14" t="str">
        <f>IF(AND(I16&lt;&gt;"",I16&lt;&gt;0),IF(OR(B16&lt;&gt;"",J16&lt;&gt;""),CONCATENATE(#REF!,"_",$A16,IF($G$4="Cuaderno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81"/>
      <c r="K16" s="80"/>
    </row>
    <row r="17" spans="1:11" s="12" customFormat="1" ht="15" customHeight="1" x14ac:dyDescent="0.25">
      <c r="A17" s="76"/>
      <c r="B17" s="77"/>
      <c r="C17" s="74"/>
      <c r="D17" s="14"/>
      <c r="E17" s="14"/>
      <c r="F17" s="14" t="str">
        <f>IF(OR(B17&lt;&gt;"",J17&lt;&gt;""),CONCATENATE(#REF!,"_",$A17,IF($G$4="Cuaderno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IF(AND(I17&lt;&gt;"",I17&lt;&gt;0),IF(OR(B17&lt;&gt;"",J17&lt;&gt;""),CONCATENATE(#REF!,"_",$A17,IF($G$4="Cuaderno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81"/>
      <c r="K17" s="80"/>
    </row>
    <row r="18" spans="1:11" s="12" customFormat="1" x14ac:dyDescent="0.25">
      <c r="A18" s="13"/>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IF(AND(I18&lt;&gt;"",I18&lt;&gt;0),IF(OR(B18&lt;&gt;"",J18&lt;&gt;""),CONCATENATE(#REF!,"_",$A18,IF($G$4="Cuaderno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81"/>
      <c r="K18" s="21"/>
    </row>
    <row r="19" spans="1:11" s="12" customFormat="1" x14ac:dyDescent="0.25">
      <c r="A19" s="76"/>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IF(AND(I19&lt;&gt;"",I19&lt;&gt;0),IF(OR(B19&lt;&gt;"",J19&lt;&gt;""),CONCATENATE(#REF!,"_",$A19,IF($G$4="Cuaderno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81"/>
      <c r="K19" s="80"/>
    </row>
    <row r="20" spans="1:11" s="12" customFormat="1" x14ac:dyDescent="0.25">
      <c r="A20" s="13"/>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IF(AND(I20&lt;&gt;"",I20&lt;&gt;0),IF(OR(B20&lt;&gt;"",J20&lt;&gt;""),CONCATENATE(#REF!,"_",$A20,IF($G$4="Cuaderno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76"/>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IF(AND(I21&lt;&gt;"",I21&lt;&gt;0),IF(OR(B21&lt;&gt;"",J21&lt;&gt;""),CONCATENATE(#REF!,"_",$A21,IF($G$4="Cuaderno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81"/>
      <c r="K21" s="80"/>
    </row>
    <row r="22" spans="1:11" s="12" customFormat="1" ht="15" customHeight="1" x14ac:dyDescent="0.25">
      <c r="A22" s="13"/>
      <c r="B22" s="77"/>
      <c r="C22" s="74"/>
      <c r="D22" s="14"/>
      <c r="E22" s="14"/>
      <c r="F22" s="14" t="str">
        <f>IF(OR(B21&lt;&gt;"",J22&lt;&gt;""),CONCATENATE(#REF!,"_",$A22,IF($G$4="Cuaderno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IF(AND(I22&lt;&gt;"",I22&lt;&gt;0),IF(OR(B21&lt;&gt;"",J22&lt;&gt;""),CONCATENATE(#REF!,"_",$A22,IF($G$4="Cuaderno de Estudio","_zoom",CONCATENATE("a",IF(LEFT($G$5,1)="F",".jpg",".png")))),""),"")</f>
        <v/>
      </c>
      <c r="I22" s="14" t="str">
        <f>IF(OR(B21&lt;&gt;"",J22&lt;&gt;""),IF($G$4="Recurso",IF(LEFT($G$5,1)="M",IF(VLOOKUP($G$5,'Definición técnica de imagenes'!$A$3:$G$17,6,FALSE)=0,"",VLOOKUP($G$5,'Definición técnica de imagenes'!$A$3:$G$17,6,FALSE)),IF($G$5="F1","","")),'Definición técnica de imagenes'!$F$16),"")</f>
        <v/>
      </c>
      <c r="J22" s="81"/>
      <c r="K22" s="20"/>
    </row>
    <row r="23" spans="1:11" s="12" customFormat="1" ht="13.5" customHeight="1" x14ac:dyDescent="0.25">
      <c r="A23" s="76"/>
      <c r="B23" s="77"/>
      <c r="C23" s="74"/>
      <c r="D23" s="14"/>
      <c r="E23" s="14"/>
      <c r="F23" s="14" t="str">
        <f>IF(OR(B23&lt;&gt;"",J23&lt;&gt;""),CONCATENATE(#REF!,"_",$A23,IF($G$4="Cuaderno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IF(AND(I23&lt;&gt;"",I23&lt;&gt;0),IF(OR(B23&lt;&gt;"",J23&lt;&gt;""),CONCATENATE(#REF!,"_",$A23,IF($G$4="Cuaderno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81"/>
      <c r="K23" s="19"/>
    </row>
    <row r="24" spans="1:11" s="12" customFormat="1" x14ac:dyDescent="0.25">
      <c r="A24" s="13"/>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IF(AND(I24&lt;&gt;"",I24&lt;&gt;0),IF(OR(B24&lt;&gt;"",J24&lt;&gt;""),CONCATENATE(#REF!,"_",$A24,IF($G$4="Cuaderno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81"/>
      <c r="K24" s="15"/>
    </row>
    <row r="25" spans="1:11" s="12" customFormat="1" x14ac:dyDescent="0.25">
      <c r="A25" s="76"/>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IF(AND(I25&lt;&gt;"",I25&lt;&gt;0),IF(OR(B25&lt;&gt;"",J25&lt;&gt;""),CONCATENATE(#REF!,"_",$A25,IF($G$4="Cuaderno de Estudio","_zoom",CONCATENATE("a",IF(LEFT($G$5,1)="F",".jpg",".png")))),""),"")</f>
        <v/>
      </c>
      <c r="I25" s="14" t="str">
        <f>IF(OR(B25&lt;&gt;"",J25&lt;&gt;""),IF($G$4="Recurso",IF(LEFT($G$5,1)="M",IF(VLOOKUP($G$5,'Definición técnica de imagenes'!$A$3:$G$17,6,FALSE)=0,"",VLOOKUP($G$5,'Definición técnica de imagenes'!$A$3:$G$17,6,FALSE)),IF($G$5="F1","","")),'Definición técnica de imagenes'!$F$16),"")</f>
        <v/>
      </c>
      <c r="J25" s="81"/>
      <c r="K25" s="19"/>
    </row>
    <row r="26" spans="1:11" s="12" customFormat="1" x14ac:dyDescent="0.25">
      <c r="A26" s="13"/>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IF(AND(I26&lt;&gt;"",I26&lt;&gt;0),IF(OR(B26&lt;&gt;"",J26&lt;&gt;""),CONCATENATE(#REF!,"_",$A26,IF($G$4="Cuaderno de Estudio","_zoom",CONCATENATE("a",IF(LEFT($G$5,1)="F",".jpg",".png")))),""),"")</f>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76"/>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IF(AND(I27&lt;&gt;"",I27&lt;&gt;0),IF(OR(B27&lt;&gt;"",J27&lt;&gt;""),CONCATENATE(#REF!,"_",$A27,IF($G$4="Cuaderno de Estudio","_zoom",CONCATENATE("a",IF(LEFT($G$5,1)="F",".jpg",".png")))),""),"")</f>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13"/>
      <c r="B28" s="82"/>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IF(AND(I28&lt;&gt;"",I28&lt;&gt;0),IF(OR(B28&lt;&gt;"",J28&lt;&gt;""),CONCATENATE(#REF!,"_",$A28,IF($G$4="Cuaderno de Estudio","_zoom",CONCATENATE("a",IF(LEFT($G$5,1)="F",".jpg",".png")))),""),"")</f>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PEQUETITA Garcia Rodriguez</cp:lastModifiedBy>
  <dcterms:created xsi:type="dcterms:W3CDTF">2014-07-01T23:43:25Z</dcterms:created>
  <dcterms:modified xsi:type="dcterms:W3CDTF">2016-05-05T19:33:52Z</dcterms:modified>
</cp:coreProperties>
</file>