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lockStructure="1"/>
  <bookViews>
    <workbookView xWindow="0" yWindow="60" windowWidth="19200" windowHeight="8895"/>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H12" i="1" s="1"/>
  <c r="I13" i="1"/>
  <c r="H13" i="1" s="1"/>
  <c r="I14" i="1"/>
  <c r="I15" i="1"/>
  <c r="I16" i="1"/>
  <c r="I17" i="1"/>
  <c r="I18" i="1"/>
  <c r="I19" i="1"/>
  <c r="I20" i="1"/>
  <c r="I21" i="1"/>
  <c r="I22" i="1"/>
  <c r="I23" i="1"/>
  <c r="I24" i="1"/>
  <c r="I25" i="1"/>
  <c r="I26" i="1"/>
  <c r="I27" i="1"/>
  <c r="I28" i="1"/>
  <c r="I29" i="1"/>
  <c r="I30" i="1"/>
  <c r="I31" i="1"/>
  <c r="I32" i="1"/>
  <c r="I33" i="1"/>
  <c r="I34" i="1"/>
  <c r="I35" i="1"/>
  <c r="I36" i="1"/>
  <c r="I37" i="1"/>
  <c r="H37" i="1" s="1"/>
  <c r="I38" i="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s="1"/>
  <c r="F40" i="1"/>
  <c r="G40" i="1" s="1"/>
  <c r="F39" i="1"/>
  <c r="G39" i="1" s="1"/>
  <c r="F38" i="1"/>
  <c r="G38" i="1" s="1"/>
  <c r="H38" i="1"/>
  <c r="F37" i="1"/>
  <c r="G37" i="1" s="1"/>
  <c r="H14" i="1"/>
  <c r="A10" i="1"/>
  <c r="A11" i="1" s="1"/>
  <c r="A12" i="1" s="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37" i="1"/>
  <c r="A38" i="1"/>
  <c r="A39" i="1"/>
  <c r="A40" i="1"/>
  <c r="A41" i="1"/>
  <c r="A42" i="1"/>
  <c r="A43" i="1"/>
  <c r="A44" i="1"/>
  <c r="A45" i="1"/>
  <c r="A46" i="1"/>
  <c r="A47" i="1"/>
  <c r="A48" i="1"/>
  <c r="A49" i="1"/>
  <c r="A50" i="1"/>
  <c r="A51" i="1"/>
  <c r="A52" i="1"/>
  <c r="A53" i="1"/>
  <c r="A54" i="1"/>
  <c r="A55" i="1"/>
  <c r="A56" i="1"/>
  <c r="A57" i="1"/>
  <c r="A58" i="1"/>
  <c r="A59" i="1"/>
  <c r="A60" i="1"/>
  <c r="A61" i="1"/>
  <c r="A62" i="1"/>
  <c r="F12" i="1" l="1"/>
  <c r="G12" i="1" s="1"/>
  <c r="A13" i="1"/>
  <c r="A14" i="1" s="1"/>
  <c r="F13" i="1"/>
  <c r="G13" i="1" s="1"/>
  <c r="H11" i="1"/>
  <c r="F10" i="1"/>
  <c r="G10" i="1" s="1"/>
  <c r="F11" i="1"/>
  <c r="G11" i="1" s="1"/>
  <c r="F14" i="1" l="1"/>
  <c r="G14" i="1" s="1"/>
  <c r="A15" i="1"/>
  <c r="A16" i="1" l="1"/>
  <c r="F15" i="1"/>
  <c r="G15" i="1" s="1"/>
  <c r="H15" i="1"/>
  <c r="F16" i="1" l="1"/>
  <c r="G16" i="1" s="1"/>
  <c r="A17" i="1"/>
  <c r="H16" i="1"/>
  <c r="A18" i="1" l="1"/>
  <c r="H17" i="1"/>
  <c r="F17" i="1"/>
  <c r="G17" i="1" s="1"/>
  <c r="F18" i="1" l="1"/>
  <c r="G18" i="1" s="1"/>
  <c r="A19" i="1"/>
  <c r="H18" i="1"/>
  <c r="A20" i="1" l="1"/>
  <c r="F19" i="1"/>
  <c r="G19" i="1" s="1"/>
  <c r="H19" i="1"/>
  <c r="F20" i="1" l="1"/>
  <c r="G20" i="1" s="1"/>
  <c r="A21" i="1"/>
  <c r="H20" i="1"/>
  <c r="A22" i="1" l="1"/>
  <c r="H21" i="1"/>
  <c r="F21" i="1"/>
  <c r="G21" i="1" s="1"/>
  <c r="F22" i="1" l="1"/>
  <c r="G22" i="1" s="1"/>
  <c r="A23" i="1"/>
  <c r="H22" i="1"/>
  <c r="A24" i="1" l="1"/>
  <c r="H23" i="1"/>
  <c r="F23" i="1"/>
  <c r="G23" i="1" s="1"/>
  <c r="F24" i="1" l="1"/>
  <c r="G24" i="1" s="1"/>
  <c r="A25" i="1"/>
  <c r="H24" i="1"/>
  <c r="A26" i="1" l="1"/>
  <c r="F25" i="1"/>
  <c r="G25" i="1" s="1"/>
  <c r="H25" i="1"/>
  <c r="F26" i="1" l="1"/>
  <c r="G26" i="1" s="1"/>
  <c r="A27" i="1"/>
  <c r="H26" i="1"/>
  <c r="A28" i="1" l="1"/>
  <c r="H27" i="1"/>
  <c r="F27" i="1"/>
  <c r="G27" i="1" s="1"/>
  <c r="F28" i="1" l="1"/>
  <c r="G28" i="1" s="1"/>
  <c r="A29" i="1"/>
  <c r="H28" i="1"/>
  <c r="A30" i="1" l="1"/>
  <c r="F29" i="1"/>
  <c r="G29" i="1" s="1"/>
  <c r="H29" i="1"/>
  <c r="F30" i="1" l="1"/>
  <c r="G30" i="1" s="1"/>
  <c r="A31" i="1"/>
  <c r="H30" i="1"/>
  <c r="A32" i="1" l="1"/>
  <c r="F31" i="1"/>
  <c r="G31" i="1" s="1"/>
  <c r="H31" i="1"/>
  <c r="F32" i="1" l="1"/>
  <c r="G32" i="1" s="1"/>
  <c r="A33" i="1"/>
  <c r="H32" i="1"/>
  <c r="A34" i="1" l="1"/>
  <c r="H33" i="1"/>
  <c r="F33" i="1"/>
  <c r="G33" i="1" s="1"/>
  <c r="F34" i="1" l="1"/>
  <c r="G34" i="1" s="1"/>
  <c r="A35" i="1"/>
  <c r="H34" i="1"/>
  <c r="F35" i="1" l="1"/>
  <c r="G35" i="1" s="1"/>
  <c r="A36" i="1"/>
  <c r="H35" i="1"/>
  <c r="F36" i="1" l="1"/>
  <c r="G36" i="1" s="1"/>
  <c r="H36" i="1"/>
</calcChain>
</file>

<file path=xl/sharedStrings.xml><?xml version="1.0" encoding="utf-8"?>
<sst xmlns="http://schemas.openxmlformats.org/spreadsheetml/2006/main" count="466" uniqueCount="223">
  <si>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</si>
  <si>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</si>
  <si>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</si>
  <si>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</si>
  <si>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</si>
  <si>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</si>
  <si>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</si>
  <si>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</si>
  <si>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</si>
  <si>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</si>
  <si>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</si>
  <si>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</si>
  <si>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</si>
  <si>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</si>
  <si>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</si>
  <si>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</si>
  <si>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</si>
  <si>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</si>
  <si>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</si>
  <si>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</si>
  <si>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</si>
  <si>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</si>
  <si>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</si>
  <si>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</si>
  <si>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</si>
  <si>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</si>
  <si>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</si>
  <si>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</si>
  <si>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</si>
  <si>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</si>
  <si>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</si>
  <si>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</si>
  <si>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</si>
  <si>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</si>
  <si>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</si>
  <si>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</si>
  <si>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</si>
  <si>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</si>
  <si>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</si>
  <si>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</si>
  <si>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</si>
  <si>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</si>
  <si>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</si>
  <si>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</si>
  <si>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</si>
  <si>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</si>
  <si>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</si>
  <si>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</si>
  <si>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</si>
  <si>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</si>
  <si>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</si>
  <si>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</si>
  <si>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</si>
  <si>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</si>
  <si>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</si>
  <si>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</si>
  <si>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</si>
  <si>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</si>
  <si>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</si>
  <si>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</si>
  <si>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</si>
  <si>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</si>
  <si>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</si>
  <si>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</si>
  <si>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</si>
  <si>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</si>
  <si>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</si>
  <si>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</si>
  <si>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</si>
  <si>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</si>
  <si>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</si>
  <si>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</si>
  <si>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</si>
  <si>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</si>
  <si>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</si>
  <si>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</si>
  <si>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</si>
  <si>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</si>
  <si>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</si>
  <si>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</si>
  <si>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</si>
  <si>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</si>
  <si>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</si>
  <si>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</si>
  <si>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</si>
  <si>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</si>
  <si>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</si>
  <si>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</si>
  <si>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</si>
  <si>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</si>
  <si>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</si>
  <si>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</si>
  <si>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</si>
  <si>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</si>
  <si>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</si>
  <si>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</si>
  <si>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</si>
  <si>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</si>
  <si>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</si>
  <si>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</si>
  <si>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</si>
  <si>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</si>
  <si>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</si>
  <si>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</si>
  <si>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</si>
  <si>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</si>
  <si>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</si>
  <si>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</si>
  <si>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</si>
  <si>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</si>
  <si>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</si>
  <si>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</si>
  <si>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</si>
  <si>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</si>
  <si>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</si>
  <si>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</si>
  <si>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</si>
  <si>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</si>
  <si>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</si>
  <si>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</si>
  <si>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</si>
  <si>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</si>
  <si>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</si>
  <si>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</si>
  <si>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</si>
  <si>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</si>
  <si>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</si>
  <si>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</si>
  <si>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</si>
  <si>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</si>
  <si>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</si>
  <si>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</si>
  <si>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</si>
  <si>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</si>
  <si>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</si>
  <si>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</si>
  <si>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</si>
  <si>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</si>
  <si>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</si>
  <si>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</si>
  <si>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</si>
  <si>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</si>
  <si>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</si>
  <si>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</si>
  <si>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</si>
  <si>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</si>
  <si>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</si>
  <si>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</si>
  <si>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</si>
  <si>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</si>
  <si>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</si>
  <si>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</si>
  <si>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</si>
  <si>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</si>
  <si>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</si>
  <si>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</si>
  <si>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</si>
  <si>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</si>
  <si>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</si>
  <si>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</si>
  <si>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</si>
  <si>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</si>
  <si>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</si>
  <si>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</si>
  <si>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</si>
  <si>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</si>
  <si>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</si>
  <si>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</si>
  <si>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</si>
  <si>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</si>
  <si>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</si>
  <si>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</si>
  <si>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</si>
  <si>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</si>
  <si>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</si>
  <si>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</si>
  <si>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</si>
  <si>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</si>
  <si>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</si>
  <si>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</si>
  <si>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</si>
  <si>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</si>
  <si>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</si>
  <si>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</si>
  <si>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</si>
  <si>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</si>
  <si>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</si>
  <si>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</si>
  <si>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Fotografía</t>
  </si>
  <si>
    <t>Carbohidratos, lípidos y proteínas</t>
  </si>
  <si>
    <t>Esperanza Castillo</t>
  </si>
  <si>
    <t>CN_11_15_REC80</t>
  </si>
  <si>
    <t>Aceites y mantequilla</t>
  </si>
  <si>
    <t>86050615 / 34248397</t>
  </si>
  <si>
    <t>Ácidos grasos</t>
  </si>
  <si>
    <t>Ver anexo lípidos</t>
  </si>
  <si>
    <t>Fuentes de aceites y grasas</t>
  </si>
  <si>
    <t>Grasas trans</t>
  </si>
  <si>
    <t>113692918 / 7663087 / 400777900 / 321007751</t>
  </si>
  <si>
    <t>120624850 / 18070480 / 127120247/ 49538386</t>
  </si>
  <si>
    <t>Esteroides</t>
  </si>
  <si>
    <t>97190063 / 162874391</t>
  </si>
  <si>
    <t>Plantas y aceite esencial</t>
  </si>
  <si>
    <t>Vitaminas Liposolubles</t>
  </si>
  <si>
    <t>Alimentos carbohidratos</t>
  </si>
  <si>
    <t>Lípidos (aguacate, nueces y aceite)</t>
  </si>
  <si>
    <t>Mantequilla y dos botellas de aceite</t>
  </si>
  <si>
    <t>Membrana celular</t>
  </si>
  <si>
    <t>Estructura triglicéridos</t>
  </si>
  <si>
    <t>Ceras</t>
  </si>
  <si>
    <t>Diagrama grupos de sangre</t>
  </si>
  <si>
    <t>Alimentos ricos en proteinas</t>
  </si>
  <si>
    <t>Dos imágenes: membrana plasmatica y paredes de las arterias</t>
  </si>
  <si>
    <t>Cuatro imágenes: manzana, plumas, oveja y panales de cera</t>
  </si>
  <si>
    <t>mantequilla</t>
  </si>
  <si>
    <t>colesterol</t>
  </si>
  <si>
    <t>Formación de lípidos</t>
  </si>
  <si>
    <t>Cuaro imágenes: mujer con aguacate; adipocitos; atleta; morsa</t>
  </si>
  <si>
    <t>Parte de membrana plasmática</t>
  </si>
  <si>
    <t>Fosfolípido</t>
  </si>
  <si>
    <t>Cerebrósidos</t>
  </si>
  <si>
    <t>Isopreno</t>
  </si>
  <si>
    <t>Verduras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</si>
</sst>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font>
      <sz val="12"/>
      <color theme="1"/>
      <name val="Calibri"/>
      <family val="2"/>
      <scheme val="minor"/>
    </font>
    <font>
      <sz val="11"/>
      <color indexed="8"/>
      <name val="Calibri"/>
      <family val="2"/>
    </font>
    <font>
      <sz val="10"/>
      <name val="Century Gothic"/>
      <family val="2"/>
    </font>
    <font>
      <b/>
      <sz val="10"/>
      <name val="Century Gothic"/>
      <family val="2"/>
    </font>
    <font>
      <sz val="10"/>
      <color indexed="8"/>
      <name val="Century Gothic"/>
      <family val="2"/>
    </font>
    <font>
      <sz val="10"/>
      <color indexed="8"/>
      <name val="Century Gothic"/>
      <family val="2"/>
    </font>
    <font>
      <sz val="9"/>
      <color indexed="8"/>
      <name val="Century Gothic"/>
      <family val="2"/>
    </font>
    <font>
      <sz val="10"/>
      <name val="Century Gothic"/>
      <family val="2"/>
    </font>
    <font>
      <b/>
      <sz val="10"/>
      <name val="Century Gothic"/>
      <family val="2"/>
    </font>
    <font>
      <b/>
      <sz val="12"/>
      <color indexed="8"/>
      <name val="Calibri"/>
      <family val="2"/>
    </font>
    <font>
      <b/>
      <sz val="12"/>
      <color indexed="9"/>
      <name val="Calibri"/>
      <family val="2"/>
    </font>
    <font>
      <sz val="9"/>
      <name val="Century Gothic"/>
      <family val="2"/>
    </font>
    <font>
      <sz val="10"/>
      <color indexed="8"/>
      <name val="Century Gothic"/>
      <family val="2"/>
    </font>
    <font>
      <b/>
      <sz val="10"/>
      <color indexed="8"/>
      <name val="Calibri"/>
      <family val="2"/>
    </font>
    <font>
      <sz val="10"/>
      <color indexed="8"/>
      <name val="Calibri"/>
      <family val="2"/>
    </font>
    <font>
      <sz val="10"/>
      <name val="Calibri"/>
      <family val="2"/>
    </font>
    <font>
      <sz val="10"/>
      <color indexed="12"/>
      <name val="Calibri"/>
      <family val="2"/>
    </font>
    <font>
      <sz val="12"/>
      <color indexed="12"/>
      <name val="Calibri"/>
      <family val="2"/>
    </font>
    <font>
      <sz val="10"/>
      <color indexed="10"/>
      <name val="Calibri"/>
      <family val="2"/>
    </font>
    <font>
      <sz val="12"/>
      <color indexed="10"/>
      <name val="Calibri"/>
      <family val="2"/>
    </font>
    <font>
      <sz val="12"/>
      <color indexed="9"/>
      <name val="Calibri"/>
      <family val="2"/>
    </font>
    <font>
      <sz val="10"/>
      <color indexed="9"/>
      <name val="Calibri"/>
      <family val="2"/>
    </font>
  </fonts>
  <fills count="8">
    <fill>
      <patternFill patternType="none"/>
    </fill>
    <fill>
      <patternFill patternType="gray125"/>
    </fill>
    <fill>
      <patternFill patternType="solid">
        <fgColor indexed="42"/>
        <bgColor indexed="64"/>
      </patternFill>
    </fill>
    <fill>
      <patternFill patternType="mediumGray">
        <fgColor indexed="40"/>
      </patternFill>
    </fill>
    <fill>
      <patternFill patternType="solid">
        <fgColor indexed="26"/>
        <bgColor indexed="64"/>
      </patternFill>
    </fill>
    <fill>
      <patternFill patternType="mediumGray">
        <fgColor indexed="10"/>
      </patternFill>
    </fill>
    <fill>
      <patternFill patternType="solid">
        <fgColor indexed="23"/>
        <bgColor indexed="64"/>
      </patternFill>
    </fill>
    <fill>
      <patternFill patternType="solid">
        <fgColor indexed="55"/>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2" xfId="0" applyFont="1" applyFill="1" applyBorder="1"/>
    <xf numFmtId="0" fontId="0" fillId="0" borderId="0" xfId="0" applyBorder="1" applyAlignment="1"/>
    <xf numFmtId="0" fontId="2" fillId="2" borderId="3"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4" xfId="0" applyNumberFormat="1" applyFont="1" applyFill="1" applyBorder="1" applyAlignment="1">
      <alignment vertical="center" wrapText="1"/>
    </xf>
    <xf numFmtId="0" fontId="2" fillId="0" borderId="4"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3" borderId="5" xfId="0" applyFont="1" applyFill="1" applyBorder="1" applyAlignment="1">
      <alignment horizontal="center" vertical="center"/>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1" fontId="2" fillId="0" borderId="4" xfId="0" applyNumberFormat="1" applyFont="1" applyFill="1" applyBorder="1" applyAlignment="1">
      <alignment horizontal="left" vertical="center" wrapText="1"/>
    </xf>
    <xf numFmtId="0" fontId="3" fillId="3" borderId="7"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0" fillId="0" borderId="8" xfId="0" applyBorder="1" applyAlignment="1">
      <alignment vertical="top" wrapText="1"/>
    </xf>
    <xf numFmtId="0" fontId="0" fillId="0" borderId="3" xfId="0" applyBorder="1" applyAlignment="1">
      <alignment wrapText="1"/>
    </xf>
    <xf numFmtId="0" fontId="0" fillId="0" borderId="8" xfId="0" applyBorder="1" applyAlignment="1">
      <alignment horizontal="center" vertical="top" wrapText="1"/>
    </xf>
    <xf numFmtId="0" fontId="9" fillId="0" borderId="9" xfId="0" applyFont="1" applyBorder="1" applyAlignment="1">
      <alignment vertical="center" wrapText="1"/>
    </xf>
    <xf numFmtId="0" fontId="0" fillId="0" borderId="0" xfId="0" applyBorder="1" applyAlignment="1">
      <alignment vertical="center" wrapText="1"/>
    </xf>
    <xf numFmtId="0" fontId="0" fillId="0" borderId="10" xfId="0" applyBorder="1" applyAlignment="1">
      <alignment vertical="center" wrapText="1"/>
    </xf>
    <xf numFmtId="0" fontId="0" fillId="0" borderId="9"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11" fillId="2" borderId="4" xfId="0" applyFont="1" applyFill="1" applyBorder="1"/>
    <xf numFmtId="164" fontId="7" fillId="0" borderId="0" xfId="0" applyNumberFormat="1" applyFont="1" applyBorder="1" applyAlignment="1">
      <alignment horizontal="center"/>
    </xf>
    <xf numFmtId="0" fontId="13" fillId="2" borderId="0" xfId="0" applyFont="1" applyFill="1" applyAlignment="1">
      <alignment horizontal="center" vertical="center" wrapText="1"/>
    </xf>
    <xf numFmtId="0" fontId="14" fillId="0" borderId="14" xfId="0" applyFont="1" applyFill="1" applyBorder="1" applyAlignment="1">
      <alignment vertical="center" wrapText="1"/>
    </xf>
    <xf numFmtId="0" fontId="0" fillId="0" borderId="0" xfId="0" applyFill="1" applyAlignment="1">
      <alignment vertical="center" wrapText="1"/>
    </xf>
    <xf numFmtId="0" fontId="14" fillId="0" borderId="15" xfId="0" applyFont="1" applyFill="1" applyBorder="1" applyAlignment="1">
      <alignment vertical="center" wrapText="1"/>
    </xf>
    <xf numFmtId="0" fontId="15" fillId="0" borderId="15" xfId="0" applyFont="1" applyFill="1" applyBorder="1" applyAlignment="1">
      <alignment vertical="center" wrapText="1"/>
    </xf>
    <xf numFmtId="0" fontId="14" fillId="0" borderId="15" xfId="0" applyFont="1" applyBorder="1" applyAlignment="1">
      <alignment vertical="center" wrapText="1"/>
    </xf>
    <xf numFmtId="0" fontId="16" fillId="0" borderId="15" xfId="0" applyFont="1" applyBorder="1" applyAlignment="1">
      <alignment vertical="center" wrapText="1"/>
    </xf>
    <xf numFmtId="0" fontId="15" fillId="0" borderId="15" xfId="0" applyFont="1" applyBorder="1" applyAlignment="1">
      <alignment vertical="center" wrapText="1"/>
    </xf>
    <xf numFmtId="0" fontId="17" fillId="0" borderId="0" xfId="0" applyFont="1" applyAlignment="1">
      <alignment vertical="center" wrapText="1"/>
    </xf>
    <xf numFmtId="0" fontId="18" fillId="0" borderId="15"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2" borderId="16" xfId="0" applyFill="1" applyBorder="1" applyAlignment="1">
      <alignment vertical="center" wrapText="1"/>
    </xf>
    <xf numFmtId="0" fontId="0" fillId="0" borderId="16" xfId="0" applyBorder="1" applyAlignment="1">
      <alignment vertical="center" wrapText="1"/>
    </xf>
    <xf numFmtId="0" fontId="0" fillId="0" borderId="16" xfId="0" applyBorder="1" applyAlignment="1">
      <alignment vertical="center"/>
    </xf>
    <xf numFmtId="0" fontId="0" fillId="2" borderId="17" xfId="0" applyFill="1" applyBorder="1" applyAlignment="1">
      <alignment vertical="center" wrapText="1"/>
    </xf>
    <xf numFmtId="0" fontId="0" fillId="0" borderId="17" xfId="0" applyBorder="1" applyAlignment="1">
      <alignment vertical="center" wrapText="1"/>
    </xf>
    <xf numFmtId="0" fontId="0" fillId="0" borderId="17" xfId="0" applyBorder="1" applyAlignment="1">
      <alignment vertical="center"/>
    </xf>
    <xf numFmtId="0" fontId="8" fillId="3" borderId="18" xfId="0" applyFont="1" applyFill="1" applyBorder="1" applyAlignment="1">
      <alignment horizontal="center" vertical="center"/>
    </xf>
    <xf numFmtId="0" fontId="7" fillId="0" borderId="0" xfId="0" applyNumberFormat="1" applyFont="1" applyBorder="1" applyAlignment="1">
      <alignment horizontal="center"/>
    </xf>
    <xf numFmtId="0" fontId="9" fillId="0" borderId="19" xfId="0" applyFont="1" applyBorder="1" applyAlignment="1">
      <alignment vertical="center" wrapText="1"/>
    </xf>
    <xf numFmtId="0" fontId="0" fillId="0" borderId="17" xfId="0" quotePrefix="1" applyBorder="1" applyAlignment="1">
      <alignment vertical="center" wrapText="1"/>
    </xf>
    <xf numFmtId="0" fontId="12" fillId="0" borderId="4" xfId="0" applyFont="1" applyBorder="1" applyProtection="1">
      <protection locked="0"/>
    </xf>
    <xf numFmtId="1" fontId="2" fillId="0" borderId="4" xfId="0" applyNumberFormat="1" applyFont="1" applyFill="1" applyBorder="1" applyAlignment="1" applyProtection="1">
      <alignment vertical="center" wrapText="1"/>
      <protection locked="0"/>
    </xf>
    <xf numFmtId="0" fontId="2" fillId="0" borderId="4" xfId="0" applyFont="1" applyFill="1" applyBorder="1" applyAlignment="1" applyProtection="1">
      <alignment vertical="center" wrapText="1"/>
      <protection locked="0"/>
    </xf>
    <xf numFmtId="0" fontId="4" fillId="0" borderId="4" xfId="0" applyFont="1" applyBorder="1" applyAlignment="1" applyProtection="1">
      <alignment wrapText="1"/>
      <protection locked="0"/>
    </xf>
    <xf numFmtId="0" fontId="2" fillId="0" borderId="4" xfId="0" applyFont="1" applyFill="1" applyBorder="1" applyAlignment="1" applyProtection="1">
      <alignment wrapText="1"/>
      <protection locked="0"/>
    </xf>
    <xf numFmtId="0" fontId="5" fillId="0" borderId="4" xfId="0" applyFont="1" applyBorder="1" applyAlignment="1" applyProtection="1">
      <alignment wrapText="1"/>
      <protection locked="0"/>
    </xf>
    <xf numFmtId="0" fontId="6" fillId="0" borderId="4" xfId="0" applyFont="1" applyBorder="1" applyAlignment="1" applyProtection="1">
      <alignment wrapText="1"/>
      <protection locked="0"/>
    </xf>
    <xf numFmtId="0" fontId="4" fillId="0" borderId="4" xfId="0" applyFont="1" applyBorder="1" applyAlignment="1" applyProtection="1">
      <alignment vertical="center" wrapText="1"/>
      <protection locked="0"/>
    </xf>
    <xf numFmtId="0" fontId="4" fillId="0" borderId="4" xfId="0" applyFont="1" applyBorder="1" applyAlignment="1" applyProtection="1">
      <alignment vertical="center"/>
      <protection locked="0"/>
    </xf>
    <xf numFmtId="0" fontId="4" fillId="0" borderId="4" xfId="0" applyFont="1" applyBorder="1" applyProtection="1">
      <protection locked="0"/>
    </xf>
    <xf numFmtId="0" fontId="14" fillId="0" borderId="0" xfId="0" applyFont="1" applyBorder="1" applyAlignment="1">
      <alignment vertical="center" wrapText="1"/>
    </xf>
    <xf numFmtId="0" fontId="14" fillId="0" borderId="15" xfId="0" applyFont="1" applyFill="1" applyBorder="1" applyAlignment="1">
      <alignment vertical="center"/>
    </xf>
    <xf numFmtId="0" fontId="3" fillId="0" borderId="20" xfId="0" applyFont="1" applyBorder="1" applyAlignment="1" applyProtection="1">
      <alignment horizontal="left" vertical="center" wrapText="1"/>
      <protection locked="0"/>
    </xf>
    <xf numFmtId="0" fontId="21" fillId="0" borderId="15" xfId="0" applyFont="1" applyBorder="1" applyAlignment="1">
      <alignment vertical="center" wrapText="1"/>
    </xf>
    <xf numFmtId="0" fontId="21" fillId="0" borderId="15" xfId="0" applyFont="1" applyFill="1" applyBorder="1" applyAlignment="1">
      <alignment vertical="center" wrapText="1"/>
    </xf>
    <xf numFmtId="0" fontId="20" fillId="0" borderId="0" xfId="0" applyFont="1" applyAlignment="1">
      <alignment vertical="center" wrapText="1"/>
    </xf>
    <xf numFmtId="0" fontId="3" fillId="5" borderId="21" xfId="0" applyFont="1" applyFill="1" applyBorder="1" applyAlignment="1">
      <alignment horizontal="center" vertical="center"/>
    </xf>
    <xf numFmtId="0" fontId="3" fillId="5" borderId="22" xfId="0" applyFont="1" applyFill="1" applyBorder="1" applyAlignment="1">
      <alignment horizontal="center" vertical="center"/>
    </xf>
    <xf numFmtId="164" fontId="7" fillId="0" borderId="23" xfId="0" applyNumberFormat="1" applyFont="1" applyBorder="1" applyAlignment="1" applyProtection="1">
      <alignment horizontal="center"/>
      <protection locked="0"/>
    </xf>
    <xf numFmtId="164" fontId="7" fillId="0" borderId="24" xfId="0" applyNumberFormat="1" applyFont="1" applyBorder="1" applyAlignment="1" applyProtection="1">
      <alignment horizontal="center"/>
      <protection locked="0"/>
    </xf>
    <xf numFmtId="0" fontId="8" fillId="3" borderId="21"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22" xfId="0" applyFont="1" applyFill="1" applyBorder="1" applyAlignment="1">
      <alignment horizontal="center" vertical="center"/>
    </xf>
    <xf numFmtId="0" fontId="2" fillId="0" borderId="25" xfId="0" applyFont="1" applyFill="1" applyBorder="1" applyAlignment="1" applyProtection="1">
      <protection locked="0"/>
    </xf>
    <xf numFmtId="0" fontId="2" fillId="0" borderId="20" xfId="0" applyFont="1" applyFill="1" applyBorder="1" applyAlignment="1" applyProtection="1">
      <protection locked="0"/>
    </xf>
    <xf numFmtId="0" fontId="2" fillId="0" borderId="4" xfId="0" applyFont="1" applyFill="1" applyBorder="1" applyAlignment="1" applyProtection="1">
      <protection locked="0"/>
    </xf>
    <xf numFmtId="0" fontId="2" fillId="0" borderId="8" xfId="0" applyFont="1" applyFill="1" applyBorder="1" applyAlignment="1" applyProtection="1">
      <protection locked="0"/>
    </xf>
    <xf numFmtId="0" fontId="2" fillId="0" borderId="26" xfId="0" applyFont="1" applyFill="1" applyBorder="1" applyAlignment="1" applyProtection="1">
      <protection locked="0"/>
    </xf>
    <xf numFmtId="0" fontId="2" fillId="0" borderId="27" xfId="0" applyFont="1" applyFill="1" applyBorder="1" applyAlignment="1" applyProtection="1">
      <protection locked="0"/>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0" fillId="6" borderId="30" xfId="0" applyFont="1" applyFill="1" applyBorder="1" applyAlignment="1">
      <alignment horizontal="center" vertical="center" wrapText="1"/>
    </xf>
    <xf numFmtId="0" fontId="10" fillId="6" borderId="31" xfId="0" applyFont="1" applyFill="1" applyBorder="1" applyAlignment="1">
      <alignment horizontal="center" vertical="center" wrapText="1"/>
    </xf>
    <xf numFmtId="0" fontId="10" fillId="6" borderId="32"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20" xfId="0" applyFont="1" applyBorder="1" applyAlignment="1">
      <alignment horizontal="center" vertical="center" wrapText="1"/>
    </xf>
    <xf numFmtId="0" fontId="0" fillId="0" borderId="33" xfId="0" applyBorder="1" applyAlignment="1" applyProtection="1">
      <alignment horizontal="center" wrapText="1"/>
      <protection locked="0"/>
    </xf>
    <xf numFmtId="0" fontId="0" fillId="0" borderId="34" xfId="0" applyBorder="1" applyAlignment="1" applyProtection="1">
      <alignment horizontal="center" wrapText="1"/>
      <protection locked="0"/>
    </xf>
    <xf numFmtId="0" fontId="0" fillId="0" borderId="35" xfId="0" applyBorder="1" applyAlignment="1" applyProtection="1">
      <alignment horizontal="center" wrapText="1"/>
      <protection locked="0"/>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26" xfId="0" applyBorder="1" applyAlignment="1">
      <alignment horizontal="center" wrapText="1"/>
    </xf>
    <xf numFmtId="0" fontId="0" fillId="0" borderId="27" xfId="0" applyBorder="1" applyAlignment="1">
      <alignment horizontal="center" wrapText="1"/>
    </xf>
    <xf numFmtId="0" fontId="13" fillId="2" borderId="0" xfId="0" applyFont="1" applyFill="1" applyAlignment="1">
      <alignment horizontal="center" vertical="center" wrapText="1"/>
    </xf>
    <xf numFmtId="0" fontId="13" fillId="7" borderId="0" xfId="0" applyFont="1" applyFill="1" applyAlignment="1">
      <alignment horizontal="center" vertical="center" wrapText="1"/>
    </xf>
  </cellXfs>
  <cellStyles count="1">
    <cellStyle name="Normal" xfId="0" builtinId="0"/>
  </cellStyles>
  <dxfs count="1">
    <dxf>
      <font>
        <color theme="0"/>
      </font>
      <fill>
        <patternFill patternType="none">
          <bgColor indexed="65"/>
        </patternFill>
      </fill>
      <border>
        <left/>
        <right/>
        <top style="thin">
          <color indexed="64"/>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16" fmlaLink="$H$20" fmlaRange="$H$4:$H$7" noThreeD="1" sel="4" val="0"/>
</file>

<file path=xl/ctrlProps/ctrlProp2.xml><?xml version="1.0" encoding="utf-8"?>
<formControlPr xmlns="http://schemas.microsoft.com/office/spreadsheetml/2009/9/main" objectType="Drop" dropLines="9" dropStyle="combo" dx="16" fmlaLink="$I$20" fmlaRange="$I$6:$I$14" noThreeD="1" sel="5" val="0"/>
</file>

<file path=xl/ctrlProps/ctrlProp3.xml><?xml version="1.0" encoding="utf-8"?>
<formControlPr xmlns="http://schemas.microsoft.com/office/spreadsheetml/2009/9/main" objectType="Drop" dropLines="16" dropStyle="combo" dx="16" fmlaLink="$J$20" fmlaRange="$J$4:$J$19" noThreeD="1" sel="4" val="0"/>
</file>

<file path=xl/ctrlProps/ctrlProp4.xml><?xml version="1.0" encoding="utf-8"?>
<formControlPr xmlns="http://schemas.microsoft.com/office/spreadsheetml/2009/9/main" objectType="Drop" dropLines="16" dropStyle="combo" dx="16" fmlaLink="$K$44" fmlaRange="$K$4:$K$43" noThreeD="1" val="0"/>
</file>

<file path=xl/ctrlProps/ctrlProp5.xml><?xml version="1.0" encoding="utf-8"?>
<formControlPr xmlns="http://schemas.microsoft.com/office/spreadsheetml/2009/9/main" objectType="Drop" dropStyle="combo" dx="16" fmlaLink="$H$20" fmlaRange="$H$4:$H$7" noThreeD="1" sel="4" val="0"/>
</file>

<file path=xl/ctrlProps/ctrlProp6.xml><?xml version="1.0" encoding="utf-8"?>
<formControlPr xmlns="http://schemas.microsoft.com/office/spreadsheetml/2009/9/main" objectType="Drop" dropLines="9" dropStyle="combo" dx="16" fmlaLink="$I$20" fmlaRange="$I$6:$I$14" noThreeD="1" sel="5" val="0"/>
</file>

<file path=xl/ctrlProps/ctrlProp7.xml><?xml version="1.0" encoding="utf-8"?>
<formControlPr xmlns="http://schemas.microsoft.com/office/spreadsheetml/2009/9/main" objectType="Drop" dropLines="16" dropStyle="combo" dx="16"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1057275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838200</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838200</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1057275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0" zoomScale="110" zoomScaleNormal="110" zoomScalePageLayoutView="140" workbookViewId="0">
      <selection activeCell="K16" sqref="K16"/>
    </sheetView>
  </sheetViews>
  <sheetFormatPr baseColWidth="10" defaultColWidth="10.875" defaultRowHeight="12.7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F6</v>
      </c>
    </row>
    <row r="2" spans="1:16" ht="15.7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c r="A3" s="1"/>
      <c r="B3" s="4" t="s">
        <v>8</v>
      </c>
      <c r="C3" s="86">
        <v>11</v>
      </c>
      <c r="D3" s="87"/>
      <c r="F3" s="79">
        <v>42463</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75">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5" thickBot="1">
      <c r="A5" s="1"/>
      <c r="B5" s="6" t="s">
        <v>1</v>
      </c>
      <c r="C5" s="88" t="s">
        <v>190</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389061919</v>
      </c>
      <c r="C10" s="20" t="str">
        <f t="shared" ref="C10:C41" si="0">IF(OR(B10&lt;&gt;"",J10&lt;&gt;""),IF($G$4="Recurso",CONCATENATE($G$4," ",$G$5),$G$4),"")</f>
        <v>Recurso F6</v>
      </c>
      <c r="D10" s="63" t="s">
        <v>188</v>
      </c>
      <c r="E10" s="63" t="s">
        <v>150</v>
      </c>
      <c r="F10" s="13" t="str">
        <f ca="1">IF(OR(B10&lt;&gt;"",J10&lt;&gt;""),CONCATENATE($C$7,"_",$A10,IF($G$4="Cuaderno de Estudio","_small",CONCATENATE(IF(I10="","","n"),IF(LEFT($G$5,1)="F",".jpg",".png")))),"")</f>
        <v>CN_11_15_REC80_IMG01.jpg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ca="1">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204</v>
      </c>
      <c r="K10" s="64"/>
      <c r="O10" s="2" t="str">
        <f>'Definición técnica de imagenes'!A12</f>
        <v>M12D</v>
      </c>
    </row>
    <row r="11" spans="1:16" s="11" customFormat="1" ht="13.9" customHeight="1">
      <c r="A11" s="12" t="str">
        <f t="shared" ref="A11:A18" si="1">IF(OR(B11&lt;&gt;"",J11&lt;&gt;""),CONCATENATE(LEFT(A10,3),IF(MID(A10,4,2)+1&lt;10,CONCATENATE("0",MID(A10,4,2)+1))),"")</f>
        <v>IMG02</v>
      </c>
      <c r="B11" s="62">
        <v>237733360</v>
      </c>
      <c r="C11" s="20" t="str">
        <f t="shared" si="0"/>
        <v>Recurso F6</v>
      </c>
      <c r="D11" s="63" t="s">
        <v>188</v>
      </c>
      <c r="E11" s="63" t="s">
        <v>150</v>
      </c>
      <c r="F11" s="13" t="str">
        <f t="shared" ref="F11:F74" ca="1" si="2">IF(OR(B11&lt;&gt;"",J11&lt;&gt;""),CONCATENATE($C$7,"_",$A11,IF($G$4="Cuaderno de Estudio","_small",CONCATENATE(IF(I11="","","n"),IF(LEFT($G$5,1)="F",".jpg",".png")))),"")</f>
        <v>CN_11_15_REC80_IMG02.jpg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3">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205</v>
      </c>
      <c r="K11" s="65"/>
      <c r="O11" s="2" t="str">
        <f>'Definición técnica de imagenes'!A13</f>
        <v>M101</v>
      </c>
    </row>
    <row r="12" spans="1:16" s="11" customFormat="1">
      <c r="A12" s="12" t="str">
        <f t="shared" si="1"/>
        <v>IMG03</v>
      </c>
      <c r="B12" s="62">
        <v>120899698</v>
      </c>
      <c r="C12" s="20" t="str">
        <f t="shared" si="0"/>
        <v>Recurso F6</v>
      </c>
      <c r="D12" s="63" t="s">
        <v>188</v>
      </c>
      <c r="E12" s="63" t="s">
        <v>150</v>
      </c>
      <c r="F12" s="13" t="str">
        <f t="shared" ca="1" si="2"/>
        <v>CN_11_15_REC80_IMG03.jpg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3"/>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206</v>
      </c>
      <c r="K12" s="64"/>
      <c r="O12" s="2" t="str">
        <f>'Definición técnica de imagenes'!A18</f>
        <v>Diaporama F1</v>
      </c>
    </row>
    <row r="13" spans="1:16" s="11" customFormat="1">
      <c r="A13" s="12" t="str">
        <f t="shared" si="1"/>
        <v>IMG04</v>
      </c>
      <c r="B13" s="62">
        <v>386541865</v>
      </c>
      <c r="C13" s="20" t="str">
        <f t="shared" si="0"/>
        <v>Recurso F6</v>
      </c>
      <c r="D13" s="63" t="s">
        <v>188</v>
      </c>
      <c r="E13" s="63" t="s">
        <v>150</v>
      </c>
      <c r="F13" s="13" t="str">
        <f t="shared" ca="1" si="2"/>
        <v>CN_11_15_REC80_IMG04.jpg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3"/>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207</v>
      </c>
      <c r="K13" s="64"/>
      <c r="O13" s="2" t="str">
        <f>'Definición técnica de imagenes'!A19</f>
        <v>F4</v>
      </c>
    </row>
    <row r="14" spans="1:16" s="11" customFormat="1">
      <c r="A14" s="12" t="str">
        <f t="shared" si="1"/>
        <v>IMG05</v>
      </c>
      <c r="B14" s="62">
        <v>384738403</v>
      </c>
      <c r="C14" s="20" t="str">
        <f t="shared" si="0"/>
        <v>Recurso F6</v>
      </c>
      <c r="D14" s="63" t="s">
        <v>188</v>
      </c>
      <c r="E14" s="63" t="s">
        <v>150</v>
      </c>
      <c r="F14" s="13" t="str">
        <f t="shared" ca="1" si="2"/>
        <v>CN_11_15_REC80_IMG05.jpg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3"/>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215</v>
      </c>
      <c r="K14" s="64"/>
      <c r="O14" s="2" t="str">
        <f>'Definición técnica de imagenes'!A22</f>
        <v>F6</v>
      </c>
    </row>
    <row r="15" spans="1:16" s="11" customFormat="1">
      <c r="A15" s="12" t="str">
        <f t="shared" si="1"/>
        <v>IMG06</v>
      </c>
      <c r="B15" s="62">
        <v>120899698</v>
      </c>
      <c r="C15" s="20" t="str">
        <f t="shared" si="0"/>
        <v>Recurso F6</v>
      </c>
      <c r="D15" s="63" t="s">
        <v>188</v>
      </c>
      <c r="E15" s="63" t="s">
        <v>155</v>
      </c>
      <c r="F15" s="13" t="str">
        <f t="shared" ca="1" si="2"/>
        <v>CN_11_15_REC80_IMG06n.jpg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3"/>
        <v>CN_11_15_REC80_IMG06a.jpg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4" t="s">
        <v>192</v>
      </c>
      <c r="K15" s="66"/>
      <c r="O15" s="2" t="str">
        <f>'Definición técnica de imagenes'!A24</f>
        <v>F6B</v>
      </c>
    </row>
    <row r="16" spans="1:16" s="11" customFormat="1">
      <c r="A16" s="12" t="str">
        <f t="shared" si="1"/>
        <v>IMG07</v>
      </c>
      <c r="B16" s="62">
        <v>115340296</v>
      </c>
      <c r="C16" s="20" t="str">
        <f t="shared" si="0"/>
        <v>Recurso F6</v>
      </c>
      <c r="D16" s="63" t="s">
        <v>188</v>
      </c>
      <c r="E16" s="63" t="s">
        <v>155</v>
      </c>
      <c r="F16" s="13" t="str">
        <f t="shared" ca="1" si="2"/>
        <v>CN_11_15_REC80_IMG07n.jpg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3"/>
        <v>CN_11_15_REC80_IMG07a.jpg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8" t="s">
        <v>216</v>
      </c>
      <c r="K16" s="67" t="s">
        <v>195</v>
      </c>
      <c r="O16" s="2" t="str">
        <f>'Definición técnica de imagenes'!A25</f>
        <v>F7</v>
      </c>
    </row>
    <row r="17" spans="1:15" s="11" customFormat="1">
      <c r="A17" s="12" t="str">
        <f t="shared" si="1"/>
        <v>IMG08</v>
      </c>
      <c r="B17" s="62">
        <v>115340296</v>
      </c>
      <c r="C17" s="20" t="str">
        <f t="shared" si="0"/>
        <v>Recurso F6</v>
      </c>
      <c r="D17" s="63" t="s">
        <v>188</v>
      </c>
      <c r="E17" s="63" t="s">
        <v>155</v>
      </c>
      <c r="F17" s="13" t="str">
        <f t="shared" ca="1" si="2"/>
        <v>CN_11_15_REC80_IMG08n.jpg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3"/>
        <v>CN_11_15_REC80_IMG08a.jpg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4" t="s">
        <v>208</v>
      </c>
      <c r="K17" s="64" t="s">
        <v>195</v>
      </c>
      <c r="O17" s="2" t="str">
        <f>'Definición técnica de imagenes'!A27</f>
        <v>F7B</v>
      </c>
    </row>
    <row r="18" spans="1:15" s="11" customFormat="1">
      <c r="A18" s="12" t="str">
        <f t="shared" si="1"/>
        <v>IMG09</v>
      </c>
      <c r="B18" s="62" t="s">
        <v>193</v>
      </c>
      <c r="C18" s="20" t="str">
        <f t="shared" si="0"/>
        <v>Recurso F6</v>
      </c>
      <c r="D18" s="63" t="s">
        <v>187</v>
      </c>
      <c r="E18" s="63" t="s">
        <v>155</v>
      </c>
      <c r="F18" s="13" t="str">
        <f t="shared" ca="1" si="2"/>
        <v>CN_11_15_REC80_IMG09n.jpg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3"/>
        <v>CN_11_15_REC80_IMG09a.jpg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4" t="s">
        <v>194</v>
      </c>
      <c r="K18" s="64" t="s">
        <v>195</v>
      </c>
      <c r="O18" s="2" t="str">
        <f>'Definición técnica de imagenes'!A30</f>
        <v>F8</v>
      </c>
    </row>
    <row r="19" spans="1:15" s="11" customFormat="1">
      <c r="A19" s="12" t="str">
        <f t="shared" ref="A19:A50" si="4">IF(OR(B19&lt;&gt;"",J19&lt;&gt;""),CONCATENATE(LEFT(A18,3),IF(MID(A18,4,2)+1&lt;10,CONCATENATE("0",MID(A18,4,2)+1),MID(A18,4,2)+1)),"")</f>
        <v>IMG10</v>
      </c>
      <c r="B19" s="62">
        <v>86212465</v>
      </c>
      <c r="C19" s="20" t="str">
        <f t="shared" si="0"/>
        <v>Recurso F6</v>
      </c>
      <c r="D19" s="63" t="s">
        <v>187</v>
      </c>
      <c r="E19" s="63" t="s">
        <v>155</v>
      </c>
      <c r="F19" s="13" t="str">
        <f t="shared" ca="1" si="2"/>
        <v>CN_11_15_REC80_IMG10n.jpg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3"/>
        <v>CN_11_15_REC80_IMG10a.jpg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8" t="s">
        <v>214</v>
      </c>
      <c r="K19" s="67" t="s">
        <v>195</v>
      </c>
      <c r="O19" s="2" t="str">
        <f>'Definición técnica de imagenes'!A31</f>
        <v>F10</v>
      </c>
    </row>
    <row r="20" spans="1:15" s="11" customFormat="1">
      <c r="A20" s="12" t="str">
        <f t="shared" si="4"/>
        <v>IMG11</v>
      </c>
      <c r="B20" s="62">
        <v>302556926</v>
      </c>
      <c r="C20" s="20" t="str">
        <f t="shared" si="0"/>
        <v>Recurso F6</v>
      </c>
      <c r="D20" s="63" t="s">
        <v>188</v>
      </c>
      <c r="E20" s="63" t="s">
        <v>155</v>
      </c>
      <c r="F20" s="13" t="str">
        <f t="shared" ca="1" si="2"/>
        <v>CN_11_15_REC80_IMG11n.jpg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3"/>
        <v>CN_11_15_REC80_IMG11a.jpg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196</v>
      </c>
      <c r="K20" s="64" t="s">
        <v>195</v>
      </c>
      <c r="O20" s="2" t="str">
        <f>'Definición técnica de imagenes'!A32</f>
        <v>F10B</v>
      </c>
    </row>
    <row r="21" spans="1:15" s="11" customFormat="1">
      <c r="A21" s="12" t="str">
        <f t="shared" si="4"/>
        <v>IMG12</v>
      </c>
      <c r="B21" s="62">
        <v>302556926</v>
      </c>
      <c r="C21" s="20" t="str">
        <f t="shared" si="0"/>
        <v>Recurso F6</v>
      </c>
      <c r="D21" s="63" t="s">
        <v>188</v>
      </c>
      <c r="E21" s="63" t="s">
        <v>155</v>
      </c>
      <c r="F21" s="13" t="str">
        <f t="shared" ca="1" si="2"/>
        <v>CN_11_15_REC80_IMG12n.jpg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3"/>
        <v>CN_11_15_REC80_IMG12a.jpg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4" t="s">
        <v>197</v>
      </c>
      <c r="K21" s="64" t="s">
        <v>195</v>
      </c>
      <c r="O21" s="2" t="str">
        <f>'Definición técnica de imagenes'!A33</f>
        <v>F11</v>
      </c>
    </row>
    <row r="22" spans="1:15" s="11" customFormat="1" ht="25.5">
      <c r="A22" s="12" t="str">
        <f t="shared" si="4"/>
        <v>IMG13</v>
      </c>
      <c r="B22" s="62" t="s">
        <v>198</v>
      </c>
      <c r="C22" s="20" t="str">
        <f t="shared" si="0"/>
        <v>Recurso F6</v>
      </c>
      <c r="D22" s="63" t="s">
        <v>188</v>
      </c>
      <c r="E22" s="63" t="s">
        <v>155</v>
      </c>
      <c r="F22" s="13" t="str">
        <f t="shared" ca="1" si="2"/>
        <v>CN_11_15_REC80_IMG13n.jpg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3"/>
        <v>CN_11_15_REC80_IMG13a.jpg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217</v>
      </c>
      <c r="K22" s="68" t="s">
        <v>195</v>
      </c>
      <c r="O22" s="2" t="str">
        <f>'Definición técnica de imagenes'!A34</f>
        <v>F12</v>
      </c>
    </row>
    <row r="23" spans="1:15" s="11" customFormat="1">
      <c r="A23" s="12" t="str">
        <f t="shared" si="4"/>
        <v>IMG14</v>
      </c>
      <c r="B23" s="62" t="s">
        <v>187</v>
      </c>
      <c r="C23" s="20" t="str">
        <f t="shared" si="0"/>
        <v>Recurso F6</v>
      </c>
      <c r="D23" s="63" t="s">
        <v>187</v>
      </c>
      <c r="E23" s="63" t="s">
        <v>155</v>
      </c>
      <c r="F23" s="13" t="str">
        <f t="shared" ca="1" si="2"/>
        <v>CN_11_15_REC80_IMG14n.jpg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3"/>
        <v>CN_11_15_REC80_IMG14a.jpg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209</v>
      </c>
      <c r="K23" s="64" t="s">
        <v>195</v>
      </c>
      <c r="O23" s="2" t="str">
        <f>'Definición técnica de imagenes'!A35</f>
        <v>F13</v>
      </c>
    </row>
    <row r="24" spans="1:15" s="11" customFormat="1" ht="25.5">
      <c r="A24" s="12" t="str">
        <f t="shared" si="4"/>
        <v>IMG15</v>
      </c>
      <c r="B24" s="62" t="s">
        <v>199</v>
      </c>
      <c r="C24" s="20" t="str">
        <f t="shared" si="0"/>
        <v>Recurso F6</v>
      </c>
      <c r="D24" s="63" t="s">
        <v>188</v>
      </c>
      <c r="E24" s="63" t="s">
        <v>155</v>
      </c>
      <c r="F24" s="13" t="str">
        <f t="shared" ca="1" si="2"/>
        <v>CN_11_15_REC80_IMG15n.jpg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3"/>
        <v>CN_11_15_REC80_IMG15a.jpg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213</v>
      </c>
      <c r="K24" s="65" t="s">
        <v>195</v>
      </c>
      <c r="O24" s="2" t="str">
        <f>'Definición técnica de imagenes'!A37</f>
        <v>F13B</v>
      </c>
    </row>
    <row r="25" spans="1:15" s="11" customFormat="1">
      <c r="A25" s="12" t="str">
        <f t="shared" si="4"/>
        <v>IMG16</v>
      </c>
      <c r="B25" s="62">
        <v>386541865</v>
      </c>
      <c r="C25" s="20" t="str">
        <f t="shared" si="0"/>
        <v>Recurso F6</v>
      </c>
      <c r="D25" s="63" t="s">
        <v>188</v>
      </c>
      <c r="E25" s="63" t="s">
        <v>155</v>
      </c>
      <c r="F25" s="13" t="str">
        <f t="shared" ca="1" si="2"/>
        <v>CN_11_15_REC80_IMG16n.jpg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3"/>
        <v>CN_11_15_REC80_IMG16a.jpg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218</v>
      </c>
      <c r="K25" s="64" t="s">
        <v>195</v>
      </c>
    </row>
    <row r="26" spans="1:15" s="11" customFormat="1">
      <c r="A26" s="12" t="str">
        <f t="shared" si="4"/>
        <v>IMG17</v>
      </c>
      <c r="B26" s="62">
        <v>246238903</v>
      </c>
      <c r="C26" s="20" t="str">
        <f t="shared" si="0"/>
        <v>Recurso F6</v>
      </c>
      <c r="D26" s="63" t="s">
        <v>188</v>
      </c>
      <c r="E26" s="63" t="s">
        <v>155</v>
      </c>
      <c r="F26" s="13" t="str">
        <f t="shared" ca="1" si="2"/>
        <v>CN_11_15_REC80_IMG17n.jpg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3"/>
        <v>CN_11_15_REC80_IMG17a.jpg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219</v>
      </c>
      <c r="K26" s="64" t="s">
        <v>195</v>
      </c>
    </row>
    <row r="27" spans="1:15" s="11" customFormat="1">
      <c r="A27" s="12" t="str">
        <f t="shared" si="4"/>
        <v>IMG18</v>
      </c>
      <c r="B27" s="62">
        <v>400939732</v>
      </c>
      <c r="C27" s="20" t="str">
        <f t="shared" si="0"/>
        <v>Recurso F6</v>
      </c>
      <c r="D27" s="63" t="s">
        <v>188</v>
      </c>
      <c r="E27" s="63" t="s">
        <v>155</v>
      </c>
      <c r="F27" s="13" t="str">
        <f t="shared" ca="1" si="2"/>
        <v>CN_11_15_REC80_IMG18n.jpg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3"/>
        <v>CN_11_15_REC80_IMG18a.jpg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220</v>
      </c>
      <c r="K27" s="64" t="s">
        <v>195</v>
      </c>
      <c r="O27" s="2"/>
    </row>
    <row r="28" spans="1:15" s="11" customFormat="1">
      <c r="A28" s="12" t="str">
        <f t="shared" si="4"/>
        <v>IMG19</v>
      </c>
      <c r="B28" s="62">
        <v>197822759</v>
      </c>
      <c r="C28" s="20" t="str">
        <f t="shared" si="0"/>
        <v>Recurso F6</v>
      </c>
      <c r="D28" s="63" t="s">
        <v>188</v>
      </c>
      <c r="E28" s="63" t="s">
        <v>155</v>
      </c>
      <c r="F28" s="13" t="str">
        <f t="shared" ca="1" si="2"/>
        <v>CN_11_15_REC80_IMG19n.jpg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3"/>
        <v>CN_11_15_REC80_IMG19a.jpg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4" t="s">
        <v>210</v>
      </c>
      <c r="K28" s="64"/>
    </row>
    <row r="29" spans="1:15" s="11" customFormat="1">
      <c r="A29" s="12" t="str">
        <f t="shared" si="4"/>
        <v>IMG20</v>
      </c>
      <c r="B29" s="62">
        <v>384738403</v>
      </c>
      <c r="C29" s="20" t="str">
        <f t="shared" si="0"/>
        <v>Recurso F6</v>
      </c>
      <c r="D29" s="63" t="s">
        <v>188</v>
      </c>
      <c r="E29" s="63" t="s">
        <v>155</v>
      </c>
      <c r="F29" s="13" t="str">
        <f t="shared" ca="1" si="2"/>
        <v>CN_11_15_REC80_IMG20n.jpg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3"/>
        <v>CN_11_15_REC80_IMG20a.jpg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t="s">
        <v>215</v>
      </c>
      <c r="K29" s="64"/>
    </row>
    <row r="30" spans="1:15" s="11" customFormat="1">
      <c r="A30" s="12" t="str">
        <f t="shared" si="4"/>
        <v>IMG21</v>
      </c>
      <c r="B30" s="62" t="s">
        <v>187</v>
      </c>
      <c r="C30" s="20" t="str">
        <f t="shared" si="0"/>
        <v>Recurso F6</v>
      </c>
      <c r="D30" s="63" t="s">
        <v>187</v>
      </c>
      <c r="E30" s="63" t="s">
        <v>155</v>
      </c>
      <c r="F30" s="13" t="str">
        <f t="shared" ca="1" si="2"/>
        <v>CN_11_15_REC80_IMG21n.jpg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3"/>
        <v>CN_11_15_REC80_IMG21a.jpg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t="s">
        <v>200</v>
      </c>
      <c r="K30" s="64" t="s">
        <v>195</v>
      </c>
    </row>
    <row r="31" spans="1:15" s="11" customFormat="1" ht="25.5">
      <c r="A31" s="12" t="str">
        <f t="shared" si="4"/>
        <v>IMG22</v>
      </c>
      <c r="B31" s="62" t="s">
        <v>201</v>
      </c>
      <c r="C31" s="20" t="str">
        <f t="shared" si="0"/>
        <v>Recurso F6</v>
      </c>
      <c r="D31" s="63" t="s">
        <v>188</v>
      </c>
      <c r="E31" s="63" t="s">
        <v>155</v>
      </c>
      <c r="F31" s="13" t="str">
        <f t="shared" ca="1" si="2"/>
        <v>CN_11_15_REC80_IMG22n.jpg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3"/>
        <v>CN_11_15_REC80_IMG22a.jpg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t="s">
        <v>212</v>
      </c>
      <c r="K31" s="64" t="s">
        <v>195</v>
      </c>
    </row>
    <row r="32" spans="1:15" s="11" customFormat="1">
      <c r="A32" s="12" t="str">
        <f t="shared" si="4"/>
        <v>IMG23</v>
      </c>
      <c r="B32" s="62">
        <v>247893733</v>
      </c>
      <c r="C32" s="20" t="str">
        <f t="shared" si="0"/>
        <v>Recurso F6</v>
      </c>
      <c r="D32" s="63" t="s">
        <v>188</v>
      </c>
      <c r="E32" s="63" t="s">
        <v>155</v>
      </c>
      <c r="F32" s="13" t="str">
        <f t="shared" ca="1" si="2"/>
        <v>CN_11_15_REC80_IMG23n.jpg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3"/>
        <v>CN_11_15_REC80_IMG23a.jpg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t="s">
        <v>211</v>
      </c>
      <c r="K32" s="64"/>
    </row>
    <row r="33" spans="1:15" s="11" customFormat="1">
      <c r="A33" s="12" t="str">
        <f t="shared" si="4"/>
        <v>IMG24</v>
      </c>
      <c r="B33" s="62">
        <v>363128444</v>
      </c>
      <c r="C33" s="20" t="str">
        <f t="shared" si="0"/>
        <v>Recurso F6</v>
      </c>
      <c r="D33" s="63" t="s">
        <v>188</v>
      </c>
      <c r="E33" s="63" t="s">
        <v>155</v>
      </c>
      <c r="F33" s="13" t="str">
        <f t="shared" ca="1" si="2"/>
        <v>CN_11_15_REC80_IMG24n.jpg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3"/>
        <v>CN_11_15_REC80_IMG24a.jpg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t="s">
        <v>221</v>
      </c>
      <c r="K33" s="64"/>
    </row>
    <row r="34" spans="1:15" s="11" customFormat="1">
      <c r="A34" s="12" t="str">
        <f t="shared" si="4"/>
        <v>IMG25</v>
      </c>
      <c r="B34" s="62">
        <v>159423590</v>
      </c>
      <c r="C34" s="20" t="str">
        <f t="shared" si="0"/>
        <v>Recurso F6</v>
      </c>
      <c r="D34" s="63" t="s">
        <v>188</v>
      </c>
      <c r="E34" s="63" t="s">
        <v>155</v>
      </c>
      <c r="F34" s="13" t="str">
        <f t="shared" ca="1" si="2"/>
        <v>CN_11_15_REC80_IMG25n.jpg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3"/>
        <v>CN_11_15_REC80_IMG25a.jpg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t="s">
        <v>202</v>
      </c>
      <c r="K34" s="64"/>
      <c r="O34" s="2"/>
    </row>
    <row r="35" spans="1:15" s="11" customFormat="1">
      <c r="A35" s="12" t="str">
        <f t="shared" si="4"/>
        <v>IMG26</v>
      </c>
      <c r="B35" s="62">
        <v>321180749</v>
      </c>
      <c r="C35" s="20" t="str">
        <f t="shared" si="0"/>
        <v>Recurso F6</v>
      </c>
      <c r="D35" s="63" t="s">
        <v>188</v>
      </c>
      <c r="E35" s="63" t="s">
        <v>155</v>
      </c>
      <c r="F35" s="13" t="str">
        <f t="shared" ca="1" si="2"/>
        <v>CN_11_15_REC80_IMG26n.jpg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3"/>
        <v>CN_11_15_REC80_IMG26a.jpg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t="s">
        <v>222</v>
      </c>
      <c r="K35" s="65"/>
      <c r="O35" s="2"/>
    </row>
    <row r="36" spans="1:15" s="11" customFormat="1">
      <c r="A36" s="12" t="str">
        <f t="shared" si="4"/>
        <v>IMG27</v>
      </c>
      <c r="B36" s="62">
        <v>331575884</v>
      </c>
      <c r="C36" s="20" t="str">
        <f t="shared" si="0"/>
        <v>Recurso F6</v>
      </c>
      <c r="D36" s="63" t="s">
        <v>188</v>
      </c>
      <c r="E36" s="63" t="s">
        <v>155</v>
      </c>
      <c r="F36" s="13" t="str">
        <f t="shared" ca="1" si="2"/>
        <v>CN_11_15_REC80_IMG27n.jpg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3"/>
        <v>CN_11_15_REC80_IMG27a.jpg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t="s">
        <v>203</v>
      </c>
      <c r="K36" s="65" t="s">
        <v>195</v>
      </c>
      <c r="O36" s="2"/>
    </row>
    <row r="37" spans="1:15" s="11" customFormat="1">
      <c r="A37" s="12" t="str">
        <f t="shared" si="4"/>
        <v/>
      </c>
      <c r="B37" s="62"/>
      <c r="C37" s="20" t="str">
        <f t="shared" si="0"/>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c r="A38" s="12" t="str">
        <f t="shared" si="4"/>
        <v/>
      </c>
      <c r="B38" s="62"/>
      <c r="C38" s="20" t="str">
        <f t="shared" si="0"/>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c r="A39" s="12" t="str">
        <f t="shared" si="4"/>
        <v/>
      </c>
      <c r="B39" s="62"/>
      <c r="C39" s="20" t="str">
        <f t="shared" si="0"/>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4"/>
        <v/>
      </c>
      <c r="B40" s="62"/>
      <c r="C40" s="20" t="str">
        <f t="shared" si="0"/>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4"/>
        <v/>
      </c>
      <c r="B41" s="62"/>
      <c r="C41" s="20" t="str">
        <f t="shared" si="0"/>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phoneticPr fontId="0" type="noConversion"/>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2" t="s">
        <v>38</v>
      </c>
      <c r="B1" s="93"/>
      <c r="C1" s="93"/>
      <c r="D1" s="93"/>
      <c r="E1" s="93"/>
      <c r="F1" s="94"/>
    </row>
    <row r="2" spans="1:11">
      <c r="A2" s="30" t="s">
        <v>42</v>
      </c>
      <c r="B2" s="31"/>
      <c r="C2" s="95" t="s">
        <v>13</v>
      </c>
      <c r="D2" s="96"/>
      <c r="E2" s="97"/>
      <c r="F2" s="32"/>
    </row>
    <row r="3" spans="1:11" ht="63">
      <c r="A3" s="33" t="s">
        <v>43</v>
      </c>
      <c r="B3" s="31"/>
      <c r="C3" s="101" t="s">
        <v>14</v>
      </c>
      <c r="D3" s="102"/>
      <c r="E3" s="103"/>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4" t="str">
        <f>CONCATENATE(H21,"_",I21,"_",J21,"_CO")</f>
        <v>LE_07_04_CO</v>
      </c>
      <c r="E5" s="105"/>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0" t="str">
        <f>CONCATENATE("SolicitudGrafica_",D5,".xls")</f>
        <v>SolicitudGrafica_LE_07_04_CO.xls</v>
      </c>
      <c r="E7" s="90"/>
      <c r="F7" s="91"/>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2" t="s">
        <v>41</v>
      </c>
      <c r="B13" s="93"/>
      <c r="C13" s="93"/>
      <c r="D13" s="93"/>
      <c r="E13" s="93"/>
      <c r="F13" s="94"/>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8" t="str">
        <f>CONCATENATE(H21,"_",I21,"_",J21,"_",K45)</f>
        <v>LE_07_04_REC10</v>
      </c>
      <c r="E17" s="99"/>
      <c r="F17" s="100"/>
      <c r="J17" s="22">
        <v>14</v>
      </c>
      <c r="K17" s="22">
        <v>14</v>
      </c>
    </row>
    <row r="18" spans="1:11" ht="79.5"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honeticPr fontId="0"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1057275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838200</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838200</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1057275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2"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6" customFormat="1" ht="14.65" customHeight="1">
      <c r="A15" s="74" t="s">
        <v>96</v>
      </c>
      <c r="B15" s="74"/>
      <c r="C15" s="74" t="s">
        <v>97</v>
      </c>
      <c r="D15" s="75" t="s">
        <v>98</v>
      </c>
      <c r="E15" s="74" t="s">
        <v>93</v>
      </c>
      <c r="F15" s="74" t="s">
        <v>117</v>
      </c>
      <c r="G15" s="74"/>
      <c r="H15" s="75" t="s">
        <v>122</v>
      </c>
      <c r="I15" s="74"/>
      <c r="J15" s="76"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1"/>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1"/>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honeticPr fontId="0"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Luffi</cp:lastModifiedBy>
  <dcterms:created xsi:type="dcterms:W3CDTF">2014-07-01T23:43:25Z</dcterms:created>
  <dcterms:modified xsi:type="dcterms:W3CDTF">2016-06-03T18:37:20Z</dcterms:modified>
</cp:coreProperties>
</file>