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<sst xmlns="http://schemas.openxmlformats.org/spreadsheetml/2006/main" count="385" uniqueCount="192">
  <si>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</si>
  <si>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</si>
  <si>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</si>
  <si>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</si>
  <si>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</si>
  <si>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</si>
  <si>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</si>
  <si>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</si>
  <si>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</si>
  <si>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</si>
  <si>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</si>
  <si>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</si>
  <si>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</si>
  <si>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</si>
  <si>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</si>
  <si>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</si>
  <si>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</si>
  <si>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</si>
  <si>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</si>
  <si>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</si>
  <si>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</si>
  <si>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</si>
  <si>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</si>
  <si>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</si>
  <si>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</si>
  <si>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</si>
  <si>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</si>
  <si>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</si>
  <si>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</si>
  <si>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</si>
  <si>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</si>
  <si>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</si>
  <si>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</si>
  <si>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</si>
  <si>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</si>
  <si>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</si>
  <si>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</si>
  <si>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</si>
  <si>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</si>
  <si>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</si>
  <si>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</si>
  <si>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</si>
  <si>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</si>
  <si>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</si>
  <si>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</si>
  <si>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</si>
  <si>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</si>
  <si>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</si>
  <si>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</si>
  <si>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</si>
  <si>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</si>
  <si>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</si>
  <si>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</si>
  <si>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</si>
  <si>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</si>
  <si>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</si>
  <si>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</si>
  <si>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</si>
  <si>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</si>
  <si>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</si>
  <si>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</si>
  <si>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</si>
  <si>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</si>
  <si>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</si>
  <si>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</si>
  <si>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</si>
  <si>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</si>
  <si>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</si>
  <si>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</si>
  <si>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</si>
  <si>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</si>
  <si>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</si>
  <si>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</si>
  <si>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</si>
  <si>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</si>
  <si>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</si>
  <si>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</si>
  <si>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</si>
  <si>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</si>
  <si>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</si>
  <si>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</si>
  <si>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</si>
  <si>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</si>
  <si>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</si>
  <si>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</si>
  <si>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</si>
  <si>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</si>
  <si>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</si>
  <si>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</si>
  <si>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</si>
  <si>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</si>
  <si>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</si>
  <si>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</si>
  <si>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</si>
  <si>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</si>
  <si>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</si>
  <si>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</si>
  <si>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</si>
  <si>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</si>
  <si>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</si>
  <si>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</si>
  <si>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</si>
  <si>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</si>
  <si>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</si>
  <si>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</si>
  <si>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</si>
  <si>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</si>
  <si>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</si>
  <si>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</si>
  <si>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</si>
  <si>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</si>
  <si>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</si>
  <si>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</si>
  <si>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</si>
  <si>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</si>
  <si>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</si>
  <si>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</si>
  <si>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</si>
  <si>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</si>
  <si>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</si>
  <si>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</si>
  <si>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</si>
  <si>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</si>
  <si>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</si>
  <si>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</si>
  <si>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</si>
  <si>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</si>
  <si>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</si>
  <si>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</si>
  <si>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</si>
  <si>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</si>
  <si>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</si>
  <si>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</si>
  <si>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</si>
  <si>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</si>
  <si>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</si>
  <si>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</si>
  <si>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</si>
  <si>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</si>
  <si>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</si>
  <si>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</si>
  <si>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</si>
  <si>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</si>
  <si>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</si>
  <si>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</si>
  <si>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</si>
  <si>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</si>
  <si>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</si>
  <si>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</si>
  <si>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</si>
  <si>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</si>
  <si>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</si>
  <si>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</si>
  <si>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</si>
  <si>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</si>
  <si>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</si>
  <si>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</si>
  <si>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</si>
  <si>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</si>
  <si>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</si>
  <si>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</si>
  <si>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</si>
  <si>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</si>
  <si>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</si>
  <si>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</si>
  <si>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</si>
  <si>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</si>
  <si>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</si>
  <si>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</si>
  <si>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</si>
  <si>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</si>
  <si>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</si>
  <si>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</si>
  <si>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</si>
  <si>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</si>
  <si>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</si>
  <si>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</si>
  <si>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</si>
  <si>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</si>
  <si>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</si>
  <si>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</si>
  <si>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</si>
  <si>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</si>
  <si>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</si>
  <si>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</si>
  <si>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</si>
  <si>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</si>
  <si>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</si>
  <si>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CN_07_13_CO_REC210</t>
  </si>
  <si>
    <t>Imagen propiedad de Germán Cuervo</t>
  </si>
  <si>
    <t>Fotografía</t>
  </si>
  <si>
    <t>Disponibles en la lista que anexo al correo en el que va esta solicitud, la marco como Imágenes Germán para recurso  CN_07_13_CO_REC210. No tienen muy buena resolución, pero son las únicas que tengo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</si>
</sst>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14.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4">
        <v>7</v>
      </c>
      <c r="D3" s="85"/>
      <c r="F3" s="77">
        <v>42193</v>
      </c>
      <c r="G3" s="78"/>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32.25" customHeight="1" x14ac:dyDescent="0.25">
      <c r="A10" s="12" t="str">
        <f>IF(OR(B10&lt;&gt;"",J10&lt;&gt;""),"IMG01","")</f>
        <v>IMG01</v>
      </c>
      <c r="B10" s="62" t="s">
        <v>189</v>
      </c>
      <c r="C10" s="20" t="str">
        <f t="shared" ref="C10:C41" si="0">IF(OR(B10&lt;&gt;"",J10&lt;&gt;""),IF($G$4="Recurso",CONCATENATE($G$4," ",$G$5),$G$4),"")</f>
        <v>Recurso F13B</v>
      </c>
      <c r="D10" s="63" t="s">
        <v>190</v>
      </c>
      <c r="E10" s="63" t="s">
        <v>171</v>
      </c>
      <c r="F10" s="13" t="str">
        <f t="shared" ref="F10" ca="1" si="1">IF(OR(B10&lt;&gt;"",J10&lt;&gt;""),CONCATENATE($C$7,"_",$A10,IF($G$4="Cuaderno de Estudio","_small",CONCATENATE(IF(I10="","","n"),IF(LEFT($G$5,1)="F",".jpg",".png")))),"")</f>
        <v>CN_07_13_CO_REC210_IMG01.jpg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t="s">
        <v>191</v>
      </c>
      <c r="K10" s="64"/>
    </row>
    <row r="11" spans="1:16" s="11" customFormat="1" ht="31.5" customHeight="1" x14ac:dyDescent="0.25">
      <c r="A11" s="12" t="str">
        <f t="shared" ref="A11:A18" si="3">IF(OR(B11&lt;&gt;"",J11&lt;&gt;""),CONCATENATE(LEFT(A10,3),IF(MID(A10,4,2)+1&lt;10,CONCATENATE("0",MID(A10,4,2)+1))),"")</f>
        <v>IMG02</v>
      </c>
      <c r="B11" s="62" t="s">
        <v>189</v>
      </c>
      <c r="C11" s="20" t="str">
        <f t="shared" si="0"/>
        <v>Recurso F13B</v>
      </c>
      <c r="D11" s="63" t="s">
        <v>190</v>
      </c>
      <c r="E11" s="63" t="s">
        <v>171</v>
      </c>
      <c r="F11" s="13" t="str">
        <f t="shared" ref="F11:F74" ca="1" si="4">IF(OR(B11&lt;&gt;"",J11&lt;&gt;""),CONCATENATE($C$7,"_",$A11,IF($G$4="Cuaderno de Estudio","_small",CONCATENATE(IF(I11="","","n"),IF(LEFT($G$5,1)="F",".jpg",".png")))),"")</f>
        <v>CN_07_13_CO_REC210_IMG02.jpg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t="s">
        <v>191</v>
      </c>
      <c r="K11" s="65"/>
    </row>
    <row r="12" spans="1:16" s="11" customFormat="1" ht="27" customHeight="1" x14ac:dyDescent="0.25">
      <c r="A12" s="12" t="str">
        <f t="shared" si="3"/>
        <v>IMG03</v>
      </c>
      <c r="B12" s="62" t="s">
        <v>189</v>
      </c>
      <c r="C12" s="20" t="str">
        <f t="shared" si="0"/>
        <v>Recurso F13B</v>
      </c>
      <c r="D12" s="63" t="s">
        <v>190</v>
      </c>
      <c r="E12" s="63" t="s">
        <v>171</v>
      </c>
      <c r="F12" s="13" t="str">
        <f t="shared" ca="1" si="4"/>
        <v>CN_07_13_CO_REC210_IMG03.jpg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t="s">
        <v>191</v>
      </c>
      <c r="K12" s="64"/>
    </row>
    <row r="13" spans="1:16" s="11" customFormat="1" ht="26.25" customHeight="1" x14ac:dyDescent="0.25">
      <c r="A13" s="12" t="str">
        <f t="shared" si="3"/>
        <v>IMG04</v>
      </c>
      <c r="B13" s="62" t="s">
        <v>189</v>
      </c>
      <c r="C13" s="20" t="str">
        <f t="shared" si="0"/>
        <v>Recurso F13B</v>
      </c>
      <c r="D13" s="63" t="s">
        <v>190</v>
      </c>
      <c r="E13" s="63" t="s">
        <v>171</v>
      </c>
      <c r="F13" s="13" t="str">
        <f t="shared" ca="1" si="4"/>
        <v>CN_07_13_CO_REC210_IMG04.jpg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t="s">
        <v>191</v>
      </c>
      <c r="K13" s="64"/>
    </row>
    <row r="14" spans="1:16" s="11" customFormat="1" ht="23.25" customHeight="1" x14ac:dyDescent="0.25">
      <c r="A14" s="12" t="str">
        <f t="shared" si="3"/>
        <v>IMG05</v>
      </c>
      <c r="B14" s="62" t="s">
        <v>189</v>
      </c>
      <c r="C14" s="20" t="str">
        <f t="shared" si="0"/>
        <v>Recurso F13B</v>
      </c>
      <c r="D14" s="63" t="s">
        <v>190</v>
      </c>
      <c r="E14" s="63" t="s">
        <v>171</v>
      </c>
      <c r="F14" s="13" t="str">
        <f t="shared" ca="1" si="4"/>
        <v>CN_07_13_CO_REC210_IMG05.jpg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t="s">
        <v>191</v>
      </c>
      <c r="K14" s="64"/>
    </row>
    <row r="15" spans="1:16" s="11" customFormat="1" ht="18.75" customHeight="1" x14ac:dyDescent="0.25">
      <c r="A15" s="12" t="str">
        <f t="shared" si="3"/>
        <v>IMG06</v>
      </c>
      <c r="B15" s="62" t="s">
        <v>189</v>
      </c>
      <c r="C15" s="20" t="str">
        <f t="shared" si="0"/>
        <v>Recurso F13B</v>
      </c>
      <c r="D15" s="63" t="s">
        <v>190</v>
      </c>
      <c r="E15" s="63" t="s">
        <v>171</v>
      </c>
      <c r="F15" s="13" t="str">
        <f t="shared" ca="1" si="4"/>
        <v>CN_07_13_CO_REC210_IMG06.jpg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t="s">
        <v>191</v>
      </c>
      <c r="K15" s="66"/>
    </row>
    <row r="16" spans="1:16" s="11" customFormat="1" ht="23.25" customHeight="1" x14ac:dyDescent="0.3">
      <c r="A16" s="12" t="str">
        <f t="shared" si="3"/>
        <v>IMG07</v>
      </c>
      <c r="B16" s="62" t="s">
        <v>189</v>
      </c>
      <c r="C16" s="20" t="str">
        <f t="shared" si="0"/>
        <v>Recurso F13B</v>
      </c>
      <c r="D16" s="63" t="s">
        <v>190</v>
      </c>
      <c r="E16" s="63" t="s">
        <v>171</v>
      </c>
      <c r="F16" s="13" t="str">
        <f t="shared" ca="1" si="4"/>
        <v>CN_07_13_CO_REC210_IMG07.jpg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t="s">
        <v>191</v>
      </c>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2015-07-12T02:59:23Z</dcterms:modified>
</cp:coreProperties>
</file>