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3" i="1"/>
  <c r="A14" i="1"/>
  <c r="A15" i="1"/>
  <c r="A16" i="1"/>
  <c r="A17" i="1"/>
  <c r="A18" i="1"/>
  <c r="I11" i="1"/>
  <c r="H11" i="1" s="1"/>
  <c r="I12" i="1"/>
  <c r="F12" i="1" s="1"/>
  <c r="G12" i="1" s="1"/>
  <c r="I13" i="1"/>
  <c r="H13" i="1" s="1"/>
  <c r="I14" i="1"/>
  <c r="H14" i="1" s="1"/>
  <c r="I15" i="1"/>
  <c r="H15" i="1" s="1"/>
  <c r="I16" i="1"/>
  <c r="I17" i="1"/>
  <c r="H17" i="1" s="1"/>
  <c r="I18" i="1"/>
  <c r="H18" i="1" s="1"/>
  <c r="I19" i="1"/>
  <c r="H19" i="1" s="1"/>
  <c r="I20" i="1"/>
  <c r="H20" i="1" s="1"/>
  <c r="I21" i="1"/>
  <c r="H21" i="1" s="1"/>
  <c r="I22" i="1"/>
  <c r="H22" i="1" s="1"/>
  <c r="I23" i="1"/>
  <c r="H23" i="1" s="1"/>
  <c r="I24" i="1"/>
  <c r="I25" i="1"/>
  <c r="H25" i="1" s="1"/>
  <c r="I26" i="1"/>
  <c r="H26" i="1" s="1"/>
  <c r="I27" i="1"/>
  <c r="H27" i="1" s="1"/>
  <c r="I28" i="1"/>
  <c r="H28" i="1" s="1"/>
  <c r="I29" i="1"/>
  <c r="H29" i="1" s="1"/>
  <c r="I30" i="1"/>
  <c r="H30" i="1" s="1"/>
  <c r="I31" i="1"/>
  <c r="H31" i="1" s="1"/>
  <c r="I32" i="1"/>
  <c r="H32" i="1" s="1"/>
  <c r="I33" i="1"/>
  <c r="H33" i="1" s="1"/>
  <c r="I34" i="1"/>
  <c r="I35" i="1"/>
  <c r="H35" i="1" s="1"/>
  <c r="I36" i="1"/>
  <c r="I37" i="1"/>
  <c r="H37" i="1" s="1"/>
  <c r="I38" i="1"/>
  <c r="H38" i="1" s="1"/>
  <c r="I39" i="1"/>
  <c r="H39" i="1" s="1"/>
  <c r="I40" i="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I57" i="1"/>
  <c r="H57" i="1" s="1"/>
  <c r="I58" i="1"/>
  <c r="H58" i="1" s="1"/>
  <c r="I59" i="1"/>
  <c r="H59" i="1" s="1"/>
  <c r="I60" i="1"/>
  <c r="I61" i="1"/>
  <c r="H61" i="1" s="1"/>
  <c r="I62" i="1"/>
  <c r="H62" i="1" s="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I77" i="1"/>
  <c r="H77" i="1" s="1"/>
  <c r="I78" i="1"/>
  <c r="H78" i="1" s="1"/>
  <c r="I79" i="1"/>
  <c r="H79" i="1" s="1"/>
  <c r="I80" i="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H93" i="1" s="1"/>
  <c r="I94" i="1"/>
  <c r="H94" i="1" s="1"/>
  <c r="I95" i="1"/>
  <c r="H95" i="1" s="1"/>
  <c r="I96" i="1"/>
  <c r="H96" i="1" s="1"/>
  <c r="I97" i="1"/>
  <c r="H97" i="1" s="1"/>
  <c r="I98" i="1"/>
  <c r="H98" i="1" s="1"/>
  <c r="I99" i="1"/>
  <c r="H99" i="1" s="1"/>
  <c r="I100" i="1"/>
  <c r="I101" i="1"/>
  <c r="H101" i="1" s="1"/>
  <c r="I102" i="1"/>
  <c r="H102" i="1" s="1"/>
  <c r="I103" i="1"/>
  <c r="H103" i="1" s="1"/>
  <c r="I104" i="1"/>
  <c r="I105" i="1"/>
  <c r="H105" i="1" s="1"/>
  <c r="I106" i="1"/>
  <c r="H106" i="1" s="1"/>
  <c r="I107" i="1"/>
  <c r="H107" i="1" s="1"/>
  <c r="I108" i="1"/>
  <c r="H108" i="1" s="1"/>
  <c r="I10" i="1"/>
  <c r="H10" i="1" s="1"/>
  <c r="H16" i="1"/>
  <c r="H24" i="1"/>
  <c r="H34" i="1"/>
  <c r="H36" i="1"/>
  <c r="H40" i="1"/>
  <c r="H56" i="1"/>
  <c r="H60" i="1"/>
  <c r="H76" i="1"/>
  <c r="H80" i="1"/>
  <c r="H100" i="1"/>
  <c r="H104" i="1"/>
  <c r="F11" i="1"/>
  <c r="G11"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C11" i="1"/>
  <c r="C12" i="1"/>
  <c r="C13" i="1"/>
  <c r="C14" i="1"/>
  <c r="C15" i="1"/>
  <c r="C16" i="1"/>
  <c r="C17" i="1"/>
  <c r="C18" i="1"/>
  <c r="C19" i="1"/>
  <c r="C20" i="1"/>
  <c r="C21" i="1"/>
  <c r="C22" i="1"/>
  <c r="C10" i="1"/>
  <c r="F5" i="1"/>
  <c r="I21" i="2"/>
  <c r="D5" i="2" s="1"/>
  <c r="D7" i="2" s="1"/>
  <c r="K45" i="2"/>
  <c r="H21" i="2"/>
  <c r="J21" i="2"/>
  <c r="H12" i="1" l="1"/>
  <c r="D17" i="2"/>
  <c r="D18" i="2" s="1"/>
  <c r="F10" i="1"/>
  <c r="G10" i="1" s="1"/>
</calcChain>
</file>

<file path=xl/sharedStrings.xml><?xml version="1.0" encoding="utf-8"?>
<sst xmlns="http://schemas.openxmlformats.org/spreadsheetml/2006/main" count="233" uniqueCount="156">
  <si>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</si>
  <si>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</si>
  <si>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</si>
  <si>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</si>
  <si>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</si>
  <si>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</si>
  <si>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</si>
  <si>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</si>
  <si>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</si>
  <si>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</si>
  <si>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</si>
  <si>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</si>
  <si>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</si>
  <si>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</si>
  <si>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</si>
  <si>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</si>
  <si>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</si>
  <si>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</si>
  <si>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</si>
  <si>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</si>
  <si>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</si>
  <si>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</si>
  <si>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</si>
  <si>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</si>
  <si>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</si>
  <si>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</si>
  <si>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</si>
  <si>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</si>
  <si>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</si>
  <si>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</si>
  <si>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</si>
  <si>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</si>
  <si>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</si>
  <si>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</si>
  <si>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</si>
  <si>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</si>
  <si>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</si>
  <si>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</si>
  <si>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</si>
  <si>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</si>
  <si>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</si>
  <si>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</si>
  <si>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</si>
  <si>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</si>
  <si>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</si>
  <si>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</si>
  <si>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</si>
  <si>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</si>
  <si>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</si>
  <si>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</si>
  <si>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</si>
  <si>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</si>
  <si>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</si>
  <si>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</si>
  <si>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</si>
  <si>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</si>
  <si>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</si>
  <si>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</si>
  <si>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</si>
  <si>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</si>
  <si>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</si>
  <si>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</si>
  <si>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</si>
  <si>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</si>
  <si>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</si>
  <si>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</si>
  <si>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</si>
  <si>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</si>
  <si>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</si>
  <si>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</si>
  <si>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</si>
  <si>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</si>
  <si>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</si>
  <si>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</si>
  <si>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</si>
  <si>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</si>
  <si>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</si>
  <si>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</si>
  <si>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</si>
  <si>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</si>
  <si>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</si>
  <si>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</si>
  <si>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</si>
  <si>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</si>
  <si>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</si>
  <si>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</si>
  <si>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</si>
  <si>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</si>
  <si>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</si>
  <si>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</si>
  <si>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</si>
  <si>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</si>
  <si>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</si>
  <si>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</si>
  <si>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</si>
  <si>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</si>
  <si>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</si>
  <si>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</si>
  <si>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</si>
  <si>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</si>
  <si>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</si>
  <si>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</si>
  <si>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</si>
  <si>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</si>
  <si>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</si>
  <si>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</si>
  <si>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</si>
  <si>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</si>
  <si>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</si>
  <si>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</si>
  <si>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</si>
  <si>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</si>
  <si>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</si>
  <si>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</si>
  <si>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</si>
  <si>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</si>
  <si>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</si>
  <si>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</si>
  <si>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</si>
  <si>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</si>
  <si>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</si>
  <si>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</si>
  <si>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</si>
  <si>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</si>
  <si>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</si>
  <si>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</si>
  <si>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</si>
  <si>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</si>
  <si>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</si>
  <si>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</si>
  <si>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</si>
  <si>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</si>
  <si>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</si>
  <si>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</si>
  <si>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</si>
  <si>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</si>
  <si>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</si>
  <si>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</si>
  <si>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</si>
  <si>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</si>
  <si>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</si>
  <si>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</si>
  <si>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</si>
  <si>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</si>
  <si>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</si>
  <si>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seres vivos</t>
  </si>
  <si>
    <t>Camilo Ernesto Rodríguez Valencia</t>
  </si>
  <si>
    <t>F1</t>
  </si>
  <si>
    <t>Fotografía</t>
  </si>
  <si>
    <t>Horizontal</t>
  </si>
  <si>
    <t>Hongo</t>
  </si>
  <si>
    <t>IMG02</t>
  </si>
  <si>
    <t>Planta</t>
  </si>
  <si>
    <t>IMG03</t>
  </si>
  <si>
    <t>Animal</t>
  </si>
  <si>
    <t>CN_06_03_REC140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</si>
</sst>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2" sqref="B2"/>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6</v>
      </c>
      <c r="D3" s="83"/>
      <c r="F3" s="75">
        <v>42080</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147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155</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
        <v>142</v>
      </c>
      <c r="B10" s="13">
        <v>153315791</v>
      </c>
      <c r="C10" s="27" t="str">
        <f>IF(OR(B10&lt;&gt;"",J10&lt;&gt;""),IF($G$4="Recurso",CONCATENATE($G$4," ",$G$5),$G$4),"")</f>
        <v>Recurso F1</v>
      </c>
      <c r="D10" s="14" t="s">
        <v>148</v>
      </c>
      <c r="E10" s="14" t="s">
        <v>149</v>
      </c>
      <c r="F10" s="14" t="str">
        <f>IF(OR(B10&lt;&gt;"",J10&lt;&gt;""),CONCATENATE($C$7,"_",$A10,IF($G$4="Cuaderno de Estudio","_small",CONCATENATE(IF(I10="","","n"),IF(LEFT($G$5,1)="F",".jpg",".png")))),"")</f>
        <v>CN_06_03_REC140_IMG01.jpg</v>
      </c>
      <c r="G10" s="14" t="str">
        <f>IF(F10&lt;&gt;"",IF($G$4="Recurso",IF(LEFT($G$5,1)="M",VLOOKUP($G$5,'Definición técnica de imagenes'!$A$3:$G$17,5,FALSE),IF($G$5="F1",'Definición técnica de imagenes'!$E$15,'Definición técnica de imagenes'!$F$13)),'Definición técnica de imagenes'!$E$16),"")</f>
        <v>950 x 608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t="s">
        <v>150</v>
      </c>
      <c r="K10" s="19"/>
    </row>
    <row r="11" spans="1:16" s="12" customFormat="1" ht="13.9" customHeight="1" x14ac:dyDescent="0.25">
      <c r="A11" s="13" t="s">
        <v>151</v>
      </c>
      <c r="B11" s="13">
        <v>220783048</v>
      </c>
      <c r="C11" s="27" t="str">
        <f t="shared" ref="C11:C74" si="0">IF(OR(B11&lt;&gt;"",J11&lt;&gt;""),IF($G$4="Recurso",CONCATENATE($G$4," ",$G$5),$G$4),"")</f>
        <v>Recurso F1</v>
      </c>
      <c r="D11" s="14" t="s">
        <v>148</v>
      </c>
      <c r="E11" s="14" t="s">
        <v>149</v>
      </c>
      <c r="F11" s="14" t="str">
        <f t="shared" ref="F11:F74" si="1">IF(OR(B11&lt;&gt;"",J11&lt;&gt;""),CONCATENATE($C$7,"_",$A11,IF($G$4="Cuaderno de Estudio","_small",CONCATENATE(IF(I11="","","n"),IF(LEFT($G$5,1)="F",".jpg",".png")))),"")</f>
        <v>CN_06_03_REC140_IMG02.jpg</v>
      </c>
      <c r="G11" s="14" t="str">
        <f>IF(F11&lt;&gt;"",IF($G$4="Recurso",IF(LEFT($G$5,1)="M",VLOOKUP($G$5,'Definición técnica de imagenes'!$A$3:$G$17,5,FALSE),IF($G$5="F1",'Definición técnica de imagenes'!$E$15,'Definición técnica de imagenes'!$F$13)),'Definición técnica de imagenes'!$E$16),"")</f>
        <v>950 x 608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t="s">
        <v>152</v>
      </c>
      <c r="K11" s="15"/>
    </row>
    <row r="12" spans="1:16" s="12" customFormat="1" x14ac:dyDescent="0.25">
      <c r="A12" s="13" t="s">
        <v>153</v>
      </c>
      <c r="B12" s="13">
        <v>120544951</v>
      </c>
      <c r="C12" s="27" t="str">
        <f t="shared" si="0"/>
        <v>Recurso F1</v>
      </c>
      <c r="D12" s="14" t="s">
        <v>148</v>
      </c>
      <c r="E12" s="14" t="s">
        <v>149</v>
      </c>
      <c r="F12" s="14" t="str">
        <f t="shared" si="1"/>
        <v>CN_06_03_REC140_IMG03.jpg</v>
      </c>
      <c r="G12" s="14" t="str">
        <f>IF(F12&lt;&gt;"",IF($G$4="Recurso",IF(LEFT($G$5,1)="M",VLOOKUP($G$5,'Definición técnica de imagenes'!$A$3:$G$17,5,FALSE),IF($G$5="F1",'Definición técnica de imagenes'!$E$15,'Definición técnica de imagenes'!$F$13)),'Definición técnica de imagenes'!$E$16),"")</f>
        <v>950 x 608 px</v>
      </c>
      <c r="H12" s="14" t="str">
        <f t="shared" si="2"/>
        <v/>
      </c>
      <c r="I12" s="14" t="str">
        <f>IF(OR(B12&lt;&gt;"",J12&lt;&gt;""),IF($G$4="Recurso",IF(LEFT($G$5,1)="M",IF(VLOOKUP($G$5,'Definición técnica de imagenes'!$A$3:$G$17,6,FALSE)=0,"",VLOOKUP($G$5,'Definición técnica de imagenes'!$A$3:$G$17,6,FALSE)),IF($G$5="F1","","")),'Definición técnica de imagenes'!$F$16),"")</f>
        <v/>
      </c>
      <c r="J12" s="19" t="s">
        <v>154</v>
      </c>
      <c r="K12" s="19"/>
    </row>
    <row r="13" spans="1:16" s="12" customFormat="1" x14ac:dyDescent="0.25">
      <c r="A13" s="13" t="str">
        <f t="shared" ref="A13:A18" si="3">IF(OR(B13&lt;&gt;"",J13&lt;&gt;""),CONCATENATE(LEFT(A12,3),IF(MID(A12,4,2)+1&lt;10,CONCATENATE("0",MID(A12,4,2)+1))),"")</f>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2015-04-15T23:45:53Z</dcterms:modified>
</cp:coreProperties>
</file>