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4525" concurrentCalc="0"/>
  <fileRecoveryPr repairLoad="1"/>
</workbook>
</file>

<file path=xl/calcChain.xml><?xml version="1.0" encoding="utf-8"?>
<calcChain xmlns="http://schemas.openxmlformats.org/spreadsheetml/2006/main">
  <c r="K45" i="2" l="1"/>
  <c r="J21" i="2"/>
  <c r="I21" i="2"/>
  <c r="H21" i="2"/>
  <c r="D18" i="2"/>
  <c r="D17" i="2"/>
  <c r="D7" i="2"/>
  <c r="D5" i="2"/>
  <c r="I108" i="1"/>
  <c r="H108" i="1"/>
  <c r="G108" i="1"/>
  <c r="F108" i="1"/>
  <c r="C108" i="1"/>
  <c r="A108" i="1"/>
  <c r="I107" i="1"/>
  <c r="H107" i="1"/>
  <c r="G107" i="1"/>
  <c r="F107" i="1"/>
  <c r="C107" i="1"/>
  <c r="A107" i="1"/>
  <c r="I106" i="1"/>
  <c r="H106" i="1"/>
  <c r="G106" i="1"/>
  <c r="F106" i="1"/>
  <c r="C106" i="1"/>
  <c r="A106" i="1"/>
  <c r="I105" i="1"/>
  <c r="H105" i="1"/>
  <c r="G105" i="1"/>
  <c r="F105" i="1"/>
  <c r="C105" i="1"/>
  <c r="A105" i="1"/>
  <c r="I104" i="1"/>
  <c r="H104" i="1"/>
  <c r="G104" i="1"/>
  <c r="F104" i="1"/>
  <c r="C104" i="1"/>
  <c r="A104" i="1"/>
  <c r="I103" i="1"/>
  <c r="H103" i="1"/>
  <c r="G103" i="1"/>
  <c r="F103" i="1"/>
  <c r="C103" i="1"/>
  <c r="A103" i="1"/>
  <c r="I102" i="1"/>
  <c r="H102" i="1"/>
  <c r="G102" i="1"/>
  <c r="F102" i="1"/>
  <c r="C102" i="1"/>
  <c r="A102" i="1"/>
  <c r="I101" i="1"/>
  <c r="H101" i="1"/>
  <c r="G101" i="1"/>
  <c r="F101" i="1"/>
  <c r="C101" i="1"/>
  <c r="A101" i="1"/>
  <c r="I100" i="1"/>
  <c r="H100" i="1"/>
  <c r="G100" i="1"/>
  <c r="F100" i="1"/>
  <c r="C100" i="1"/>
  <c r="A100" i="1"/>
  <c r="I99" i="1"/>
  <c r="H99" i="1"/>
  <c r="G99" i="1"/>
  <c r="F99" i="1"/>
  <c r="C99" i="1"/>
  <c r="A99" i="1"/>
  <c r="I98" i="1"/>
  <c r="H98" i="1"/>
  <c r="G98" i="1"/>
  <c r="F98" i="1"/>
  <c r="C98" i="1"/>
  <c r="A98" i="1"/>
  <c r="I97" i="1"/>
  <c r="H97" i="1"/>
  <c r="G97" i="1"/>
  <c r="F97" i="1"/>
  <c r="C97" i="1"/>
  <c r="A97" i="1"/>
  <c r="I96" i="1"/>
  <c r="H96" i="1"/>
  <c r="G96" i="1"/>
  <c r="F96" i="1"/>
  <c r="C96" i="1"/>
  <c r="A96" i="1"/>
  <c r="I95" i="1"/>
  <c r="H95" i="1"/>
  <c r="G95" i="1"/>
  <c r="F95" i="1"/>
  <c r="C95" i="1"/>
  <c r="A95" i="1"/>
  <c r="I94" i="1"/>
  <c r="H94" i="1"/>
  <c r="G94" i="1"/>
  <c r="F94" i="1"/>
  <c r="C94" i="1"/>
  <c r="A94" i="1"/>
  <c r="I93" i="1"/>
  <c r="H93" i="1"/>
  <c r="G93" i="1"/>
  <c r="F93" i="1"/>
  <c r="C93" i="1"/>
  <c r="A93" i="1"/>
  <c r="I92" i="1"/>
  <c r="H92" i="1"/>
  <c r="G92" i="1"/>
  <c r="F92" i="1"/>
  <c r="C92" i="1"/>
  <c r="A92" i="1"/>
  <c r="I91" i="1"/>
  <c r="H91" i="1"/>
  <c r="G91" i="1"/>
  <c r="F91" i="1"/>
  <c r="C91" i="1"/>
  <c r="A91" i="1"/>
  <c r="I90" i="1"/>
  <c r="H90" i="1"/>
  <c r="G90" i="1"/>
  <c r="F90" i="1"/>
  <c r="C90" i="1"/>
  <c r="A90" i="1"/>
  <c r="I89" i="1"/>
  <c r="H89" i="1"/>
  <c r="G89" i="1"/>
  <c r="F89" i="1"/>
  <c r="C89" i="1"/>
  <c r="A89" i="1"/>
  <c r="I88" i="1"/>
  <c r="H88" i="1"/>
  <c r="G88" i="1"/>
  <c r="F88" i="1"/>
  <c r="C88" i="1"/>
  <c r="A88" i="1"/>
  <c r="I87" i="1"/>
  <c r="H87" i="1"/>
  <c r="G87" i="1"/>
  <c r="F87" i="1"/>
  <c r="C87" i="1"/>
  <c r="A87" i="1"/>
  <c r="I86" i="1"/>
  <c r="H86" i="1"/>
  <c r="G86" i="1"/>
  <c r="F86" i="1"/>
  <c r="C86" i="1"/>
  <c r="A86" i="1"/>
  <c r="I85" i="1"/>
  <c r="H85" i="1"/>
  <c r="G85" i="1"/>
  <c r="F85" i="1"/>
  <c r="C85" i="1"/>
  <c r="A85" i="1"/>
  <c r="I84" i="1"/>
  <c r="H84" i="1"/>
  <c r="G84" i="1"/>
  <c r="F84" i="1"/>
  <c r="C84" i="1"/>
  <c r="A84" i="1"/>
  <c r="I83" i="1"/>
  <c r="H83" i="1"/>
  <c r="G83" i="1"/>
  <c r="F83" i="1"/>
  <c r="C83" i="1"/>
  <c r="A83" i="1"/>
  <c r="I82" i="1"/>
  <c r="H82" i="1"/>
  <c r="G82" i="1"/>
  <c r="F82" i="1"/>
  <c r="C82" i="1"/>
  <c r="A82" i="1"/>
  <c r="I81" i="1"/>
  <c r="H81" i="1"/>
  <c r="G81" i="1"/>
  <c r="F81" i="1"/>
  <c r="C81" i="1"/>
  <c r="A81" i="1"/>
  <c r="I80" i="1"/>
  <c r="H80" i="1"/>
  <c r="G80" i="1"/>
  <c r="F80" i="1"/>
  <c r="C80" i="1"/>
  <c r="A80" i="1"/>
  <c r="I79" i="1"/>
  <c r="H79" i="1"/>
  <c r="G79" i="1"/>
  <c r="F79" i="1"/>
  <c r="C79" i="1"/>
  <c r="A79" i="1"/>
  <c r="I78" i="1"/>
  <c r="H78" i="1"/>
  <c r="G78" i="1"/>
  <c r="F78" i="1"/>
  <c r="C78" i="1"/>
  <c r="A78" i="1"/>
  <c r="I77" i="1"/>
  <c r="H77" i="1"/>
  <c r="G77" i="1"/>
  <c r="F77" i="1"/>
  <c r="C77" i="1"/>
  <c r="A77" i="1"/>
  <c r="I76" i="1"/>
  <c r="H76" i="1"/>
  <c r="G76" i="1"/>
  <c r="F76" i="1"/>
  <c r="C76" i="1"/>
  <c r="A76" i="1"/>
  <c r="I75" i="1"/>
  <c r="H75" i="1"/>
  <c r="G75" i="1"/>
  <c r="F75" i="1"/>
  <c r="C75" i="1"/>
  <c r="A75" i="1"/>
  <c r="I74" i="1"/>
  <c r="H74" i="1"/>
  <c r="G74" i="1"/>
  <c r="F74" i="1"/>
  <c r="C74" i="1"/>
  <c r="A74" i="1"/>
  <c r="I73" i="1"/>
  <c r="H73" i="1"/>
  <c r="G73" i="1"/>
  <c r="F73" i="1"/>
  <c r="C73" i="1"/>
  <c r="A73" i="1"/>
  <c r="I72" i="1"/>
  <c r="H72" i="1"/>
  <c r="G72" i="1"/>
  <c r="F72" i="1"/>
  <c r="C72" i="1"/>
  <c r="A72" i="1"/>
  <c r="I71" i="1"/>
  <c r="H71" i="1"/>
  <c r="G71" i="1"/>
  <c r="F71" i="1"/>
  <c r="C71" i="1"/>
  <c r="A71" i="1"/>
  <c r="I70" i="1"/>
  <c r="H70" i="1"/>
  <c r="G70" i="1"/>
  <c r="F70" i="1"/>
  <c r="C70" i="1"/>
  <c r="A70" i="1"/>
  <c r="I69" i="1"/>
  <c r="H69" i="1"/>
  <c r="G69" i="1"/>
  <c r="F69" i="1"/>
  <c r="C69" i="1"/>
  <c r="A69" i="1"/>
  <c r="I68" i="1"/>
  <c r="H68" i="1"/>
  <c r="G68" i="1"/>
  <c r="F68" i="1"/>
  <c r="C68" i="1"/>
  <c r="A68" i="1"/>
  <c r="I67" i="1"/>
  <c r="H67" i="1"/>
  <c r="G67" i="1"/>
  <c r="F67" i="1"/>
  <c r="C67" i="1"/>
  <c r="A67" i="1"/>
  <c r="I66" i="1"/>
  <c r="H66" i="1"/>
  <c r="G66" i="1"/>
  <c r="F66" i="1"/>
  <c r="C66" i="1"/>
  <c r="A66" i="1"/>
  <c r="I65" i="1"/>
  <c r="H65" i="1"/>
  <c r="G65" i="1"/>
  <c r="F65" i="1"/>
  <c r="C65" i="1"/>
  <c r="A65" i="1"/>
  <c r="I64" i="1"/>
  <c r="H64" i="1"/>
  <c r="G64" i="1"/>
  <c r="F64" i="1"/>
  <c r="C64" i="1"/>
  <c r="A64" i="1"/>
  <c r="I63" i="1"/>
  <c r="H63" i="1"/>
  <c r="G63" i="1"/>
  <c r="F63" i="1"/>
  <c r="C63" i="1"/>
  <c r="A63" i="1"/>
  <c r="I62" i="1"/>
  <c r="H62" i="1"/>
  <c r="G62" i="1"/>
  <c r="F62" i="1"/>
  <c r="C62" i="1"/>
  <c r="A62" i="1"/>
  <c r="I61" i="1"/>
  <c r="H61" i="1"/>
  <c r="G61" i="1"/>
  <c r="F61" i="1"/>
  <c r="C61" i="1"/>
  <c r="A61" i="1"/>
  <c r="I60" i="1"/>
  <c r="H60" i="1"/>
  <c r="G60" i="1"/>
  <c r="F60" i="1"/>
  <c r="C60" i="1"/>
  <c r="A60" i="1"/>
  <c r="I59" i="1"/>
  <c r="H59" i="1"/>
  <c r="G59" i="1"/>
  <c r="F59" i="1"/>
  <c r="C59" i="1"/>
  <c r="A59" i="1"/>
  <c r="I58" i="1"/>
  <c r="H58" i="1"/>
  <c r="G58" i="1"/>
  <c r="F58" i="1"/>
  <c r="C58" i="1"/>
  <c r="A58" i="1"/>
  <c r="I57" i="1"/>
  <c r="H57" i="1"/>
  <c r="G57" i="1"/>
  <c r="F57" i="1"/>
  <c r="C57" i="1"/>
  <c r="A57" i="1"/>
  <c r="I56" i="1"/>
  <c r="H56" i="1"/>
  <c r="G56" i="1"/>
  <c r="F56" i="1"/>
  <c r="C56" i="1"/>
  <c r="A56" i="1"/>
  <c r="I55" i="1"/>
  <c r="H55" i="1"/>
  <c r="G55" i="1"/>
  <c r="F55" i="1"/>
  <c r="C55" i="1"/>
  <c r="A55" i="1"/>
  <c r="I54" i="1"/>
  <c r="H54" i="1"/>
  <c r="G54" i="1"/>
  <c r="F54" i="1"/>
  <c r="C54" i="1"/>
  <c r="A54" i="1"/>
  <c r="I53" i="1"/>
  <c r="H53" i="1"/>
  <c r="G53" i="1"/>
  <c r="F53" i="1"/>
  <c r="C53" i="1"/>
  <c r="A53" i="1"/>
  <c r="I52" i="1"/>
  <c r="H52" i="1"/>
  <c r="G52" i="1"/>
  <c r="F52" i="1"/>
  <c r="C52" i="1"/>
  <c r="A52" i="1"/>
  <c r="I51" i="1"/>
  <c r="H51" i="1"/>
  <c r="G51" i="1"/>
  <c r="F51" i="1"/>
  <c r="C51" i="1"/>
  <c r="A51" i="1"/>
  <c r="I50" i="1"/>
  <c r="H50" i="1"/>
  <c r="G50" i="1"/>
  <c r="F50" i="1"/>
  <c r="C50" i="1"/>
  <c r="A50" i="1"/>
  <c r="I49" i="1"/>
  <c r="H49" i="1"/>
  <c r="G49" i="1"/>
  <c r="F49" i="1"/>
  <c r="C49" i="1"/>
  <c r="A49" i="1"/>
  <c r="I48" i="1"/>
  <c r="H48" i="1"/>
  <c r="G48" i="1"/>
  <c r="F48" i="1"/>
  <c r="C48" i="1"/>
  <c r="A48" i="1"/>
  <c r="I47" i="1"/>
  <c r="H47" i="1"/>
  <c r="G47" i="1"/>
  <c r="F47" i="1"/>
  <c r="C47" i="1"/>
  <c r="A47" i="1"/>
  <c r="I46" i="1"/>
  <c r="H46" i="1"/>
  <c r="G46" i="1"/>
  <c r="F46" i="1"/>
  <c r="C46" i="1"/>
  <c r="A46" i="1"/>
  <c r="I45" i="1"/>
  <c r="H45" i="1"/>
  <c r="G45" i="1"/>
  <c r="F45" i="1"/>
  <c r="C45" i="1"/>
  <c r="A45" i="1"/>
  <c r="I44" i="1"/>
  <c r="H44" i="1"/>
  <c r="G44" i="1"/>
  <c r="F44" i="1"/>
  <c r="C44" i="1"/>
  <c r="A44" i="1"/>
  <c r="I43" i="1"/>
  <c r="H43" i="1"/>
  <c r="G43" i="1"/>
  <c r="F43" i="1"/>
  <c r="C43" i="1"/>
  <c r="A43" i="1"/>
  <c r="I42" i="1"/>
  <c r="H42" i="1"/>
  <c r="G42" i="1"/>
  <c r="F42" i="1"/>
  <c r="C42" i="1"/>
  <c r="A42" i="1"/>
  <c r="I41" i="1"/>
  <c r="H41" i="1"/>
  <c r="G41" i="1"/>
  <c r="F41" i="1"/>
  <c r="C41" i="1"/>
  <c r="A41" i="1"/>
  <c r="I40" i="1"/>
  <c r="H40" i="1"/>
  <c r="G40" i="1"/>
  <c r="F40" i="1"/>
  <c r="C40" i="1"/>
  <c r="A40" i="1"/>
  <c r="I39" i="1"/>
  <c r="H39" i="1"/>
  <c r="G39" i="1"/>
  <c r="F39" i="1"/>
  <c r="C39" i="1"/>
  <c r="A39" i="1"/>
  <c r="I38" i="1"/>
  <c r="H38" i="1"/>
  <c r="G38" i="1"/>
  <c r="F38" i="1"/>
  <c r="C38" i="1"/>
  <c r="A38" i="1"/>
  <c r="I37" i="1"/>
  <c r="H37" i="1"/>
  <c r="G37" i="1"/>
  <c r="F37" i="1"/>
  <c r="C37" i="1"/>
  <c r="A37" i="1"/>
  <c r="I36" i="1"/>
  <c r="H36" i="1"/>
  <c r="G36" i="1"/>
  <c r="F36" i="1"/>
  <c r="C36" i="1"/>
  <c r="A36" i="1"/>
  <c r="I35" i="1"/>
  <c r="H35" i="1"/>
  <c r="G35" i="1"/>
  <c r="F35" i="1"/>
  <c r="C35" i="1"/>
  <c r="A35" i="1"/>
  <c r="I34" i="1"/>
  <c r="H34" i="1"/>
  <c r="G34" i="1"/>
  <c r="F34" i="1"/>
  <c r="C34" i="1"/>
  <c r="A34" i="1"/>
  <c r="I33" i="1"/>
  <c r="H33" i="1"/>
  <c r="G33" i="1"/>
  <c r="F33" i="1"/>
  <c r="C33" i="1"/>
  <c r="A33" i="1"/>
  <c r="I32" i="1"/>
  <c r="H32" i="1"/>
  <c r="G32" i="1"/>
  <c r="F32" i="1"/>
  <c r="C32" i="1"/>
  <c r="A32" i="1"/>
  <c r="I31" i="1"/>
  <c r="H31" i="1"/>
  <c r="G31" i="1"/>
  <c r="F31" i="1"/>
  <c r="C31" i="1"/>
  <c r="A31" i="1"/>
  <c r="I30" i="1"/>
  <c r="H30" i="1"/>
  <c r="G30" i="1"/>
  <c r="F30" i="1"/>
  <c r="C30" i="1"/>
  <c r="A30" i="1"/>
  <c r="I29" i="1"/>
  <c r="H29" i="1"/>
  <c r="G29" i="1"/>
  <c r="F29" i="1"/>
  <c r="C29" i="1"/>
  <c r="A29" i="1"/>
  <c r="I28" i="1"/>
  <c r="H28" i="1"/>
  <c r="G28" i="1"/>
  <c r="F28" i="1"/>
  <c r="C28" i="1"/>
  <c r="A28" i="1"/>
  <c r="I27" i="1"/>
  <c r="H27" i="1"/>
  <c r="G27" i="1"/>
  <c r="F27" i="1"/>
  <c r="C27" i="1"/>
  <c r="A27" i="1"/>
  <c r="I26" i="1"/>
  <c r="H26" i="1"/>
  <c r="G26" i="1"/>
  <c r="F26" i="1"/>
  <c r="C26" i="1"/>
  <c r="A26" i="1"/>
  <c r="I25" i="1"/>
  <c r="H25" i="1"/>
  <c r="G25" i="1"/>
  <c r="F25" i="1"/>
  <c r="C25" i="1"/>
  <c r="A25" i="1"/>
  <c r="I24" i="1"/>
  <c r="H24" i="1"/>
  <c r="G24" i="1"/>
  <c r="F24" i="1"/>
  <c r="C24" i="1"/>
  <c r="A24" i="1"/>
  <c r="I23" i="1"/>
  <c r="H23" i="1"/>
  <c r="G23" i="1"/>
  <c r="F23" i="1"/>
  <c r="C23" i="1"/>
  <c r="A23" i="1"/>
  <c r="I22" i="1"/>
  <c r="H22" i="1"/>
  <c r="G22" i="1"/>
  <c r="F22" i="1"/>
  <c r="C22" i="1"/>
  <c r="A22" i="1"/>
  <c r="I21" i="1"/>
  <c r="H21" i="1"/>
  <c r="G21" i="1"/>
  <c r="F21" i="1"/>
  <c r="C21" i="1"/>
  <c r="A21" i="1"/>
  <c r="I20" i="1"/>
  <c r="H20" i="1"/>
  <c r="G20" i="1"/>
  <c r="F20" i="1"/>
  <c r="C20" i="1"/>
  <c r="A20" i="1"/>
  <c r="I19" i="1"/>
  <c r="H19" i="1"/>
  <c r="G19" i="1"/>
  <c r="F19" i="1"/>
  <c r="C19" i="1"/>
  <c r="A19" i="1"/>
  <c r="I18" i="1"/>
  <c r="H18" i="1"/>
  <c r="G18" i="1"/>
  <c r="F18" i="1"/>
  <c r="C18" i="1"/>
  <c r="A18" i="1"/>
  <c r="I17" i="1"/>
  <c r="H17" i="1"/>
  <c r="G17" i="1"/>
  <c r="F17" i="1"/>
  <c r="C17" i="1"/>
  <c r="A17" i="1"/>
  <c r="I16" i="1"/>
  <c r="H16" i="1"/>
  <c r="G16" i="1"/>
  <c r="F16" i="1"/>
  <c r="C16" i="1"/>
  <c r="A16" i="1"/>
  <c r="I15" i="1"/>
  <c r="H15" i="1"/>
  <c r="G15" i="1"/>
  <c r="F15" i="1"/>
  <c r="C15" i="1"/>
  <c r="A15" i="1"/>
  <c r="I14" i="1"/>
  <c r="H14" i="1"/>
  <c r="G14" i="1"/>
  <c r="F14" i="1"/>
  <c r="C14" i="1"/>
  <c r="A14" i="1"/>
  <c r="I13" i="1"/>
  <c r="H13" i="1"/>
  <c r="G13" i="1"/>
  <c r="F13" i="1"/>
  <c r="C13" i="1"/>
  <c r="A13" i="1"/>
  <c r="I12" i="1"/>
  <c r="H12" i="1"/>
  <c r="G12" i="1"/>
  <c r="F12" i="1"/>
  <c r="C12" i="1"/>
  <c r="A12" i="1"/>
  <c r="I11" i="1"/>
  <c r="H11" i="1"/>
  <c r="G11" i="1"/>
  <c r="F11" i="1"/>
  <c r="C11" i="1"/>
  <c r="A11" i="1"/>
  <c r="I10" i="1"/>
  <c r="H10" i="1"/>
  <c r="G10" i="1"/>
  <c r="F10" i="1"/>
  <c r="C10" i="1"/>
  <c r="F5" i="1"/>
</calcChain>
</file>

<file path=xl/sharedStrings.xml><?xml version="1.0" encoding="utf-8"?>
<sst xmlns="http://schemas.openxmlformats.org/spreadsheetml/2006/main" count="227" uniqueCount="153">
  <si>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</si>
  <si>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</si>
  <si>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</si>
  <si>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</si>
  <si>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</si>
  <si>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</si>
  <si>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</si>
  <si>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</si>
  <si>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</si>
  <si>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</si>
  <si>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</si>
  <si>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</si>
  <si>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</si>
  <si>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</si>
  <si>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</si>
  <si>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</si>
  <si>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</si>
  <si>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</si>
  <si>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</si>
  <si>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</si>
  <si>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</si>
  <si>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</si>
  <si>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</si>
  <si>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</si>
  <si>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</si>
  <si>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</si>
  <si>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</si>
  <si>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</si>
  <si>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</si>
  <si>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</si>
  <si>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</si>
  <si>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</si>
  <si>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</si>
  <si>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</si>
  <si>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</si>
  <si>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</si>
  <si>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</si>
  <si>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</si>
  <si>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</si>
  <si>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</si>
  <si>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</si>
  <si>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</si>
  <si>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</si>
  <si>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</si>
  <si>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</si>
  <si>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</si>
  <si>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</si>
  <si>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</si>
  <si>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</si>
  <si>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</si>
  <si>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</si>
  <si>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</si>
  <si>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</si>
  <si>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</si>
  <si>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</si>
  <si>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</si>
  <si>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</si>
  <si>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</si>
  <si>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</si>
  <si>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</si>
  <si>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</si>
  <si>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</si>
  <si>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</si>
  <si>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</si>
  <si>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</si>
  <si>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</si>
  <si>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</si>
  <si>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</si>
  <si>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</si>
  <si>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</si>
  <si>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</si>
  <si>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</si>
  <si>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</si>
  <si>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</si>
  <si>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</si>
  <si>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</si>
  <si>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</si>
  <si>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</si>
  <si>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</si>
  <si>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</si>
  <si>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</si>
  <si>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</si>
  <si>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</si>
  <si>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</si>
  <si>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</si>
  <si>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</si>
  <si>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</si>
  <si>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</si>
  <si>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</si>
  <si>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</si>
  <si>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</si>
  <si>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</si>
  <si>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</si>
  <si>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</si>
  <si>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</si>
  <si>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</si>
  <si>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</si>
  <si>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</si>
  <si>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</si>
  <si>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</si>
  <si>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</si>
  <si>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</si>
  <si>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</si>
  <si>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</si>
  <si>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</si>
  <si>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</si>
  <si>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</si>
  <si>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</si>
  <si>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</si>
  <si>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</si>
  <si>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</si>
  <si>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</si>
  <si>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</si>
  <si>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</si>
  <si>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</si>
  <si>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</si>
  <si>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</si>
  <si>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</si>
  <si>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</si>
  <si>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</si>
  <si>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</si>
  <si>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</si>
  <si>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</si>
  <si>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</si>
  <si>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</si>
  <si>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</si>
  <si>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</si>
  <si>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</si>
  <si>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</si>
  <si>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</si>
  <si>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</si>
  <si>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</si>
  <si>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</si>
  <si>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</si>
  <si>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</si>
  <si>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</si>
  <si>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</si>
  <si>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</si>
  <si>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</si>
  <si>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</si>
  <si>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</si>
  <si>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</si>
  <si>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</si>
  <si>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</si>
  <si>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</si>
  <si>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Los seres vivos</t>
  </si>
  <si>
    <t>Camilo Ernesto Rodríguez Valencia</t>
  </si>
  <si>
    <t>CN_06_03_REC20</t>
  </si>
  <si>
    <t>http://eltamiz.com/elcedazo/wp-content/uploads/2013/08/procariota-eucariota.gif</t>
  </si>
  <si>
    <t>Fotografía</t>
  </si>
  <si>
    <t>Horizontal</t>
  </si>
  <si>
    <t>Diferencias y similitudes entre célula procariota y célula eucariota</t>
  </si>
  <si>
    <t xml:space="preserve">Modificar la imagen del link, ubicando solo las siguientes partes:
Membrana celular, citoplasma, núcleo, ribosomas, mitocondria y pared celular. Si la estructura se encuentra en las dos células, señalar con un solo indicador dividido para ambas células, para que el estudiante ubique una sola etiqueta según corresponda a la estructura señalada y entienda que ese organelo es común a ambos tipos de célula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</si>
</sst>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0"/>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0" activePane="bottomLeft" state="frozen"/>
      <selection pane="bottomLeft" activeCell="I9" sqref="I9"/>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0" t="s">
        <v>22</v>
      </c>
      <c r="D2" s="81"/>
      <c r="F2" s="73" t="s">
        <v>0</v>
      </c>
      <c r="G2" s="74"/>
      <c r="H2" s="49"/>
      <c r="I2" s="49"/>
      <c r="J2" s="16"/>
    </row>
    <row r="3" spans="1:16" ht="15.75" x14ac:dyDescent="0.25">
      <c r="A3" s="1"/>
      <c r="B3" s="4" t="s">
        <v>8</v>
      </c>
      <c r="C3" s="82">
        <v>6</v>
      </c>
      <c r="D3" s="83"/>
      <c r="F3" s="75">
        <v>42080</v>
      </c>
      <c r="G3" s="76"/>
      <c r="H3" s="49"/>
      <c r="I3" s="49"/>
      <c r="J3" s="16"/>
    </row>
    <row r="4" spans="1:16" ht="16.5" x14ac:dyDescent="0.3">
      <c r="A4" s="1"/>
      <c r="B4" s="4" t="s">
        <v>54</v>
      </c>
      <c r="C4" s="82" t="s">
        <v>145</v>
      </c>
      <c r="D4" s="83"/>
      <c r="E4" s="5"/>
      <c r="F4" s="48" t="s">
        <v>55</v>
      </c>
      <c r="G4" s="47" t="s">
        <v>56</v>
      </c>
      <c r="H4" s="49"/>
      <c r="I4" s="49"/>
      <c r="J4" s="16"/>
      <c r="K4" s="16"/>
    </row>
    <row r="5" spans="1:16" ht="16.5" thickBot="1" x14ac:dyDescent="0.3">
      <c r="A5" s="1"/>
      <c r="B5" s="6" t="s">
        <v>1</v>
      </c>
      <c r="C5" s="84" t="s">
        <v>146</v>
      </c>
      <c r="D5" s="85"/>
      <c r="E5" s="5"/>
      <c r="F5" s="46" t="str">
        <f>IF(G4="Recurso","Motor del recurso","")</f>
        <v>Motor del recurso</v>
      </c>
      <c r="G5" s="46" t="s">
        <v>82</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147</v>
      </c>
      <c r="D7" s="32" t="s">
        <v>39</v>
      </c>
      <c r="F7" s="1"/>
      <c r="G7" s="1"/>
      <c r="H7" s="1"/>
      <c r="I7" s="1"/>
      <c r="J7" s="16"/>
      <c r="K7" s="16"/>
    </row>
    <row r="8" spans="1:16" s="9" customFormat="1" ht="16.5" thickBot="1" x14ac:dyDescent="0.3">
      <c r="A8" s="10"/>
      <c r="B8" s="10"/>
      <c r="C8" s="10"/>
      <c r="D8" s="11"/>
      <c r="E8" s="11"/>
      <c r="F8" s="77" t="s">
        <v>62</v>
      </c>
      <c r="G8" s="78"/>
      <c r="H8" s="78"/>
      <c r="I8" s="79"/>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ht="216" x14ac:dyDescent="0.25">
      <c r="A10" s="13" t="s">
        <v>142</v>
      </c>
      <c r="B10" s="13" t="s">
        <v>148</v>
      </c>
      <c r="C10" s="27" t="str">
        <f>IF(OR(B10&lt;&gt;"",J10&lt;&gt;""),IF($G$4="Recurso",CONCATENATE($G$4," ",$G$5),$G$4),"")</f>
        <v>Recurso M9B</v>
      </c>
      <c r="D10" s="14" t="s">
        <v>149</v>
      </c>
      <c r="E10" s="14" t="s">
        <v>150</v>
      </c>
      <c r="F10" s="14" t="str">
        <f>IF(OR(B10&lt;&gt;"",J10&lt;&gt;""),CONCATENATE($C$7,"_",$A10,IF($G$4="Cuaderno de Estudio","_small",CONCATENATE(IF(I10="","","n"),IF(LEFT($G$5,1)="F",".jpg",".png")))),"")</f>
        <v>CN_06_03_REC20_IMG01n.png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CN_06_03_REC20_IMG01a.png</v>
      </c>
      <c r="I10" s="14" t="str">
        <f>IF(OR(B10&lt;&gt;"",J10&lt;&gt;""),IF($G$4="Recurso",IF(LEFT($G$5,1)="M",IF(VLOOKUP($G$5,'Definición técnica de imagenes'!$A$3:$G$17,6,FALSE)=0,"",VLOOKUP($G$5,'Definición técnica de imagenes'!$A$3:$G$17,6,FALSE)),IF($G$5="F1","","")),'Definición técnica de imagenes'!$F$16),"")</f>
        <v>500 x 500 px</v>
      </c>
      <c r="J10" s="14" t="s">
        <v>151</v>
      </c>
      <c r="K10" s="19" t="s">
        <v>152</v>
      </c>
    </row>
    <row r="11" spans="1:16" s="12" customFormat="1" ht="13.9" customHeight="1" x14ac:dyDescent="0.25">
      <c r="A11" s="13" t="str">
        <f>IF(OR(B11&lt;&gt;"",J11&lt;&gt;""),CONCATENATE(LEFT(A10,3),IF(MID(A10,4,2)+1&lt;10,CONCATENATE("0",MID(A10,4,2)+1))),"")</f>
        <v/>
      </c>
      <c r="B11" s="13"/>
      <c r="C11" s="27" t="str">
        <f t="shared" ref="C11:C74" si="0">IF(OR(B11&lt;&gt;"",J11&lt;&gt;""),IF($G$4="Recurso",CONCATENATE($G$4," ",$G$5),$G$4),"")</f>
        <v/>
      </c>
      <c r="D11" s="14"/>
      <c r="E11" s="14"/>
      <c r="F11" s="14" t="str">
        <f t="shared" ref="F11:F74" si="1">IF(OR(B11&lt;&gt;"",J11&lt;&gt;""),CONCATENATE($C$7,"_",$A11,IF($G$4="Cuaderno de Estudio","_small",CONCATENATE(IF(I11="","","n"),IF(LEFT($G$5,1)="F",".jpg",".png")))),"")</f>
        <v/>
      </c>
      <c r="G11" s="14" t="str">
        <f>IF(F11&lt;&gt;"",IF($G$4="Recurso",IF(LEFT($G$5,1)="M",VLOOKUP($G$5,'Definición técnica de imagenes'!$A$3:$G$17,5,FALSE),IF($G$5="F1",'Definición técnica de imagenes'!$E$15,'Definición técnica de imagenes'!$F$13)),'Definición técnica de imagenes'!$E$16),"")</f>
        <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x14ac:dyDescent="0.25">
      <c r="A12" s="13" t="str">
        <f t="shared" ref="A12:A18" si="3">IF(OR(B12&lt;&gt;"",J12&lt;&gt;""),CONCATENATE(LEFT(A11,3),IF(MID(A11,4,2)+1&lt;10,CONCATENATE("0",MID(A11,4,2)+1))),"")</f>
        <v/>
      </c>
      <c r="B12" s="13"/>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x14ac:dyDescent="0.25">
      <c r="A13" s="13" t="str">
        <f t="shared" si="3"/>
        <v/>
      </c>
      <c r="B13" s="13"/>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x14ac:dyDescent="0.25">
      <c r="A14" s="13" t="str">
        <f t="shared" si="3"/>
        <v/>
      </c>
      <c r="B14" s="13"/>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t="str">
        <f t="shared" si="3"/>
        <v/>
      </c>
      <c r="B15" s="13"/>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x14ac:dyDescent="0.25">
      <c r="A17" s="13" t="str">
        <f t="shared" si="3"/>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25">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88" t="s">
        <v>38</v>
      </c>
      <c r="B1" s="89"/>
      <c r="C1" s="89"/>
      <c r="D1" s="89"/>
      <c r="E1" s="89"/>
      <c r="F1" s="90"/>
    </row>
    <row r="2" spans="1:11" x14ac:dyDescent="0.25">
      <c r="A2" s="39" t="s">
        <v>42</v>
      </c>
      <c r="B2" s="40"/>
      <c r="C2" s="91" t="s">
        <v>13</v>
      </c>
      <c r="D2" s="92"/>
      <c r="E2" s="93"/>
      <c r="F2" s="41"/>
    </row>
    <row r="3" spans="1:11" ht="63" x14ac:dyDescent="0.25">
      <c r="A3" s="42" t="s">
        <v>43</v>
      </c>
      <c r="B3" s="40"/>
      <c r="C3" s="97" t="s">
        <v>14</v>
      </c>
      <c r="D3" s="98"/>
      <c r="E3" s="99"/>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0" t="str">
        <f>CONCATENATE(H21,"_",I21,"_",J21,"_CO")</f>
        <v>LE_07_04_CO</v>
      </c>
      <c r="E5" s="101"/>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6" t="str">
        <f>CONCATENATE("SolicitudGrafica_",D5,".xls")</f>
        <v>SolicitudGrafica_LE_07_04_CO.xls</v>
      </c>
      <c r="E7" s="86"/>
      <c r="F7" s="87"/>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88" t="s">
        <v>41</v>
      </c>
      <c r="B13" s="89"/>
      <c r="C13" s="89"/>
      <c r="D13" s="89"/>
      <c r="E13" s="89"/>
      <c r="F13" s="90"/>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1" t="s">
        <v>49</v>
      </c>
      <c r="D15" s="92"/>
      <c r="E15" s="92"/>
      <c r="F15" s="93"/>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4" t="str">
        <f>CONCATENATE(H21,"_",I21,"_",J21,"_",K45)</f>
        <v>LE_07_04_REC10</v>
      </c>
      <c r="E17" s="95"/>
      <c r="F17" s="96"/>
      <c r="J17" s="31">
        <v>14</v>
      </c>
      <c r="K17" s="31">
        <v>14</v>
      </c>
    </row>
    <row r="18" spans="1:11" ht="79.5" thickBot="1" x14ac:dyDescent="0.3">
      <c r="A18" s="42" t="s">
        <v>48</v>
      </c>
      <c r="B18" s="40"/>
      <c r="C18" s="71" t="s">
        <v>128</v>
      </c>
      <c r="D18" s="86" t="str">
        <f>CONCATENATE("SolicitudGrafica_",D17,".xls")</f>
        <v>SolicitudGrafica_LE_07_04_REC10.xls</v>
      </c>
      <c r="E18" s="86"/>
      <c r="F18" s="87"/>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2" t="s">
        <v>56</v>
      </c>
      <c r="B1" s="102" t="s">
        <v>63</v>
      </c>
      <c r="C1" s="102" t="s">
        <v>64</v>
      </c>
      <c r="D1" s="102" t="s">
        <v>5</v>
      </c>
      <c r="E1" s="102" t="s">
        <v>65</v>
      </c>
      <c r="F1" s="102" t="s">
        <v>66</v>
      </c>
      <c r="G1" s="102" t="s">
        <v>67</v>
      </c>
      <c r="H1" s="103" t="s">
        <v>68</v>
      </c>
      <c r="I1" s="103"/>
      <c r="J1" s="103"/>
    </row>
    <row r="2" spans="1:11" x14ac:dyDescent="0.25">
      <c r="A2" s="102"/>
      <c r="B2" s="102"/>
      <c r="C2" s="102"/>
      <c r="D2" s="102"/>
      <c r="E2" s="102"/>
      <c r="F2" s="102"/>
      <c r="G2" s="102"/>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USER</cp:lastModifiedBy>
  <dcterms:created xsi:type="dcterms:W3CDTF">2014-07-01T23:43:25Z</dcterms:created>
  <dcterms:modified xsi:type="dcterms:W3CDTF">2015-04-29T02:33:53Z</dcterms:modified>
</cp:coreProperties>
</file>