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4660" yWindow="0" windowWidth="10900" windowHeight="14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<sst xmlns="http://schemas.openxmlformats.org/spreadsheetml/2006/main" count="445" uniqueCount="231">
  <si>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</si>
  <si>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</si>
  <si>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</si>
  <si>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</si>
  <si>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</si>
  <si>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</si>
  <si>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</si>
  <si>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</si>
  <si>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</si>
  <si>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</si>
  <si>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</si>
  <si>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</si>
  <si>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</si>
  <si>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</si>
  <si>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</si>
  <si>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</si>
  <si>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</si>
  <si>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</si>
  <si>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</si>
  <si>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</si>
  <si>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</si>
  <si>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</si>
  <si>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</si>
  <si>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</si>
  <si>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</si>
  <si>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</si>
  <si>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</si>
  <si>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</si>
  <si>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</si>
  <si>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</si>
  <si>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</si>
  <si>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</si>
  <si>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</si>
  <si>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</si>
  <si>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</si>
  <si>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</si>
  <si>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</si>
  <si>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</si>
  <si>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</si>
  <si>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</si>
  <si>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</si>
  <si>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</si>
  <si>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</si>
  <si>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</si>
  <si>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</si>
  <si>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</si>
  <si>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</si>
  <si>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</si>
  <si>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</si>
  <si>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</si>
  <si>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</si>
  <si>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</si>
  <si>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</si>
  <si>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</si>
  <si>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</si>
  <si>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</si>
  <si>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</si>
  <si>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</si>
  <si>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</si>
  <si>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</si>
  <si>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</si>
  <si>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</si>
  <si>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</si>
  <si>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</si>
  <si>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</si>
  <si>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</si>
  <si>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</si>
  <si>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</si>
  <si>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</si>
  <si>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</si>
  <si>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</si>
  <si>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</si>
  <si>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</si>
  <si>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</si>
  <si>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</si>
  <si>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</si>
  <si>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</si>
  <si>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</si>
  <si>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</si>
  <si>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</si>
  <si>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</si>
  <si>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</si>
  <si>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</si>
  <si>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</si>
  <si>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</si>
  <si>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</si>
  <si>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</si>
  <si>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</si>
  <si>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</si>
  <si>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</si>
  <si>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</si>
  <si>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</si>
  <si>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</si>
  <si>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</si>
  <si>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</si>
  <si>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</si>
  <si>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</si>
  <si>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</si>
  <si>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</si>
  <si>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</si>
  <si>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</si>
  <si>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</si>
  <si>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</si>
  <si>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</si>
  <si>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</si>
  <si>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</si>
  <si>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</si>
  <si>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</si>
  <si>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</si>
  <si>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</si>
  <si>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</si>
  <si>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</si>
  <si>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</si>
  <si>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</si>
  <si>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</si>
  <si>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</si>
  <si>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</si>
  <si>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</si>
  <si>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</si>
  <si>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</si>
  <si>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</si>
  <si>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</si>
  <si>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</si>
  <si>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</si>
  <si>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</si>
  <si>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</si>
  <si>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</si>
  <si>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</si>
  <si>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</si>
  <si>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</si>
  <si>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</si>
  <si>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</si>
  <si>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</si>
  <si>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</si>
  <si>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</si>
  <si>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</si>
  <si>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</si>
  <si>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</si>
  <si>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</si>
  <si>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</si>
  <si>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</si>
  <si>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</si>
  <si>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</si>
  <si>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</si>
  <si>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</si>
  <si>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</si>
  <si>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</si>
  <si>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</si>
  <si>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</si>
  <si>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</si>
  <si>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</si>
  <si>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</si>
  <si>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</si>
  <si>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</si>
  <si>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</si>
  <si>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</si>
  <si>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</si>
  <si>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</si>
  <si>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</si>
  <si>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</si>
  <si>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</si>
  <si>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</si>
  <si>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</si>
  <si>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</si>
  <si>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</si>
  <si>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</si>
  <si>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</si>
  <si>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</si>
  <si>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</si>
  <si>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</si>
  <si>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</si>
  <si>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</si>
  <si>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</si>
  <si>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</si>
  <si>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</si>
  <si>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</si>
  <si>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</si>
  <si>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</si>
  <si>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</si>
  <si>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</si>
  <si>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</si>
  <si>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</si>
  <si>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</si>
  <si>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</si>
  <si>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</si>
  <si>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</si>
  <si>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</si>
  <si>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</si>
  <si>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Sergio Cuellar Ardila</t>
  </si>
  <si>
    <t>Cuaderno de Estudio</t>
  </si>
  <si>
    <t>Ilustración</t>
  </si>
  <si>
    <t>Trabajo y Energía</t>
  </si>
  <si>
    <t>CN_10_05_CO</t>
  </si>
  <si>
    <t>https://www.flickr.com/photos/agecombahia/6162418359</t>
  </si>
  <si>
    <t>Parque de energía eólica en Brasil</t>
  </si>
  <si>
    <t>4° ESO/Física y química/El trabajo, la potencia y la energía/1. La energía/1.1 ¿Qué es la energía?</t>
  </si>
  <si>
    <t>Represa</t>
  </si>
  <si>
    <t>https://upload.wikimedia.org/wikipedia/commons/f/f6/Cheetah_chase.jpg</t>
  </si>
  <si>
    <t>Guepardo en movimiento</t>
  </si>
  <si>
    <t>https://upload.wikimedia.org/wikipedia/commons/3/3f/Maruyama_Dam_survey.jpg</t>
  </si>
  <si>
    <t>Central hidroeléctrica</t>
  </si>
  <si>
    <t>https://pixabay.com/static/uploads/photo/2014/07/23/02/41/lightning-399853_640.jpg</t>
  </si>
  <si>
    <t xml:space="preserve">Tormenta eléctrica </t>
  </si>
  <si>
    <t>https://upload.wikimedia.org/wikipedia/commons/0/04/Master_Heon_Kim.jpg</t>
  </si>
  <si>
    <t>Lanzamiento con arco</t>
  </si>
  <si>
    <t xml:space="preserve">4° ESO/Física y química/El trabajo, la potencia y la energía/1. La energía/1.2.3 La relación entre la energía cinética y la potencial </t>
  </si>
  <si>
    <t>Montaña rusa</t>
  </si>
  <si>
    <t>Imagen a ilustrar</t>
  </si>
  <si>
    <t xml:space="preserve">Conservación de la energía </t>
  </si>
  <si>
    <t>Revisar muestra</t>
  </si>
  <si>
    <t>https://upload.wikimedia.org/wikipedia/commons/0/00/Push_Start.jpg</t>
  </si>
  <si>
    <t>Aplicación de fuerza sobre una moto</t>
  </si>
  <si>
    <t>4° ESO/Física y química/El trabajo, la potencia y la energía/2. Trabajo</t>
  </si>
  <si>
    <t>Concepto de trabajo mecánico</t>
  </si>
  <si>
    <t>Revisar muestra. Debe ser creada cambiando por color azul, estilo de letras, hacer W=Área del mismo tamaño.</t>
  </si>
  <si>
    <t>4° ESO/Física y química/El trabajo, la potencia y la energía/2. Trabajo/2.1 ¿En qué situaciones las fuerzas realizan trabajo?</t>
  </si>
  <si>
    <t>Fuerza aplicada sobre un vehículo</t>
  </si>
  <si>
    <t>Trabajo mecánico</t>
  </si>
  <si>
    <t>Efecto de una fuerza constante</t>
  </si>
  <si>
    <t>http://www.torange-es.com/photo/3/16/Resultado-perno-1258725420_11.jpg</t>
  </si>
  <si>
    <t>Martillo</t>
  </si>
  <si>
    <t>https://c1.staticflickr.com/3/2260/2483313488_b0c4a46a3b.jpg</t>
  </si>
  <si>
    <t xml:space="preserve">Electrodomésticos </t>
  </si>
  <si>
    <t xml:space="preserve">4° ESO/Física y Química/El trabajo, la potencia y la energía/3. La potencia/3.3 El aprovechamiento de la energía: las máquinas  </t>
  </si>
  <si>
    <t>Doble polea</t>
  </si>
  <si>
    <t>https://pixabay.com/p-159302/?no_redirect</t>
  </si>
  <si>
    <t xml:space="preserve">Montacargas </t>
  </si>
  <si>
    <t xml:space="preserve">4° ESO/Física y Química/El trabajo, la potencia y la energía/4. Los recursos energéticos/4.1 las fuentes de energía renovables </t>
  </si>
  <si>
    <t xml:space="preserve">Aerogeneradores </t>
  </si>
  <si>
    <t xml:space="preserve">4° ESO/Física y Química/El trabajo, la potencia y la energía/4. Los recursos energéticos/4.2 Las fuentes de energía no renovables </t>
  </si>
  <si>
    <t>Oleoducto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</si>
</sst>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2" zoomScale="120" zoomScaleNormal="120" zoomScalePageLayoutView="120" workbookViewId="0">
      <selection activeCell="B29" sqref="B29"/>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7">
        <v>10</v>
      </c>
      <c r="D3" s="88"/>
      <c r="F3" s="80">
        <v>42236</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7" t="s">
        <v>191</v>
      </c>
      <c r="D4" s="88"/>
      <c r="E4" s="5"/>
      <c r="F4" s="37" t="s">
        <v>55</v>
      </c>
      <c r="G4" s="61" t="s">
        <v>189</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9" t="s">
        <v>188</v>
      </c>
      <c r="D5" s="90"/>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193</v>
      </c>
      <c r="C10" s="20" t="str">
        <f t="shared" ref="C10:C18" si="0">IF(OR(B10&lt;&gt;"",J10&lt;&gt;""),IF($G$4="Recurso",CONCATENATE($G$4," ",$G$5),$G$4),"")</f>
        <v>Cuaderno de Estudio</v>
      </c>
      <c r="D10" s="63" t="s">
        <v>187</v>
      </c>
      <c r="E10" s="63" t="s">
        <v>153</v>
      </c>
      <c r="F10" s="13" t="str">
        <f t="shared" ref="F10" si="1">IF(OR(B10&lt;&gt;"",J10&lt;&gt;""),CONCATENATE($C$7,"_",$A10,IF($G$4="Cuaderno de Estudio","_small",CONCATENATE(IF(I10="","","n"),IF(LEFT($G$5,1)="F",".jpg",".png")))),"")</f>
        <v>CN_10_05_CO_IMG01_small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c r="O10" s="2" t="str">
        <f>'Definición técnica de imagenes'!A12</f>
        <v>M12D</v>
      </c>
    </row>
    <row r="11" spans="1:16" s="11" customFormat="1" ht="26">
      <c r="A11" s="12" t="str">
        <f t="shared" ref="A11:A18" si="3">IF(OR(B11&lt;&gt;"",J11&lt;&gt;""),CONCATENATE(LEFT(A10,3),IF(MID(A10,4,2)+1&lt;10,CONCATENATE("0",MID(A10,4,2)+1))),"")</f>
        <v>IMG02</v>
      </c>
      <c r="B11" s="62" t="s">
        <v>195</v>
      </c>
      <c r="C11" s="20" t="str">
        <f t="shared" si="0"/>
        <v>Cuaderno de Estudio</v>
      </c>
      <c r="D11" s="63" t="s">
        <v>187</v>
      </c>
      <c r="E11" s="63" t="s">
        <v>153</v>
      </c>
      <c r="F11" s="13" t="str">
        <f t="shared" ref="F11:F74" si="4">IF(OR(B11&lt;&gt;"",J11&lt;&gt;""),CONCATENATE($C$7,"_",$A11,IF($G$4="Cuaderno de Estudio","_small",CONCATENATE(IF(I11="","","n"),IF(LEFT($G$5,1)="F",".jpg",".png")))),"")</f>
        <v>CN_10_05_CO_IMG02_small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65"/>
      <c r="O11" s="2" t="str">
        <f>'Definición técnica de imagenes'!A13</f>
        <v>M101</v>
      </c>
    </row>
    <row r="12" spans="1:16" s="11" customFormat="1">
      <c r="A12" s="12" t="str">
        <f t="shared" si="3"/>
        <v>IMG03</v>
      </c>
      <c r="B12" s="62" t="s">
        <v>197</v>
      </c>
      <c r="C12" s="20" t="str">
        <f t="shared" si="0"/>
        <v>Cuaderno de Estudio</v>
      </c>
      <c r="D12" s="63" t="s">
        <v>187</v>
      </c>
      <c r="E12" s="63" t="s">
        <v>153</v>
      </c>
      <c r="F12" s="13" t="str">
        <f t="shared" si="4"/>
        <v>CN_10_05_CO_IMG03_small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ht="26">
      <c r="A13" s="12" t="str">
        <f t="shared" si="3"/>
        <v>IMG04</v>
      </c>
      <c r="B13" s="62" t="s">
        <v>199</v>
      </c>
      <c r="C13" s="20" t="str">
        <f t="shared" si="0"/>
        <v>Cuaderno de Estudio</v>
      </c>
      <c r="D13" s="63" t="s">
        <v>187</v>
      </c>
      <c r="E13" s="63" t="s">
        <v>153</v>
      </c>
      <c r="F13" s="13" t="str">
        <f t="shared" si="4"/>
        <v>CN_10_05_CO_IMG04_small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26">
      <c r="A14" s="12" t="str">
        <f t="shared" si="3"/>
        <v>IMG05</v>
      </c>
      <c r="B14" s="62" t="s">
        <v>201</v>
      </c>
      <c r="C14" s="20" t="str">
        <f t="shared" si="0"/>
        <v>Cuaderno de Estudio</v>
      </c>
      <c r="D14" s="63" t="s">
        <v>187</v>
      </c>
      <c r="E14" s="63" t="s">
        <v>153</v>
      </c>
      <c r="F14" s="13" t="str">
        <f t="shared" si="4"/>
        <v>CN_10_05_CO_IMG05_small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c r="O14" s="2" t="str">
        <f>'Definición técnica de imagenes'!A22</f>
        <v>F6</v>
      </c>
    </row>
    <row r="15" spans="1:16" s="11" customFormat="1">
      <c r="A15" s="12" t="str">
        <f t="shared" si="3"/>
        <v>IMG06</v>
      </c>
      <c r="B15" s="62" t="s">
        <v>203</v>
      </c>
      <c r="C15" s="20" t="str">
        <f t="shared" si="0"/>
        <v>Cuaderno de Estudio</v>
      </c>
      <c r="D15" s="63" t="s">
        <v>187</v>
      </c>
      <c r="E15" s="63" t="s">
        <v>153</v>
      </c>
      <c r="F15" s="13" t="str">
        <f t="shared" si="4"/>
        <v>CN_10_05_CO_IMG06_small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6"/>
      <c r="O15" s="2" t="str">
        <f>'Definición técnica de imagenes'!A24</f>
        <v>F6B</v>
      </c>
    </row>
    <row r="16" spans="1:16" s="11" customFormat="1" ht="26">
      <c r="A16" s="12" t="str">
        <f t="shared" si="3"/>
        <v>IMG07</v>
      </c>
      <c r="B16" s="62" t="s">
        <v>205</v>
      </c>
      <c r="C16" s="20" t="str">
        <f t="shared" si="0"/>
        <v>Cuaderno de Estudio</v>
      </c>
      <c r="D16" s="63" t="s">
        <v>187</v>
      </c>
      <c r="E16" s="63" t="s">
        <v>153</v>
      </c>
      <c r="F16" s="13" t="str">
        <f t="shared" si="4"/>
        <v>CN_10_05_CO_IMG07_small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c r="A17" s="12" t="str">
        <f t="shared" si="3"/>
        <v>IMG08</v>
      </c>
      <c r="B17" s="62" t="s">
        <v>207</v>
      </c>
      <c r="C17" s="20" t="str">
        <f t="shared" si="0"/>
        <v>Cuaderno de Estudio</v>
      </c>
      <c r="D17" s="63" t="s">
        <v>190</v>
      </c>
      <c r="E17" s="63" t="s">
        <v>153</v>
      </c>
      <c r="F17" s="13" t="str">
        <f t="shared" si="4"/>
        <v>CN_10_05_CO_IMG08_small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208</v>
      </c>
      <c r="K17" s="66" t="s">
        <v>209</v>
      </c>
      <c r="O17" s="2" t="str">
        <f>'Definición técnica de imagenes'!A27</f>
        <v>F7B</v>
      </c>
    </row>
    <row r="18" spans="1:15" s="11" customFormat="1">
      <c r="A18" s="12" t="str">
        <f t="shared" si="3"/>
        <v>IMG09</v>
      </c>
      <c r="B18" s="62" t="s">
        <v>210</v>
      </c>
      <c r="C18" s="20" t="str">
        <f t="shared" si="0"/>
        <v>Cuaderno de Estudio</v>
      </c>
      <c r="D18" s="63" t="s">
        <v>187</v>
      </c>
      <c r="E18" s="63" t="s">
        <v>153</v>
      </c>
      <c r="F18" s="13" t="str">
        <f t="shared" si="4"/>
        <v>CN_10_05_CO_IMG09_small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c r="O18" s="2" t="str">
        <f>'Definición técnica de imagenes'!A30</f>
        <v>F8</v>
      </c>
    </row>
    <row r="19" spans="1:15" s="11" customFormat="1">
      <c r="A19" s="12" t="str">
        <f t="shared" ref="A19:A46" si="6">IF(OR(B19&lt;&gt;"",J19&lt;&gt;""),CONCATENATE(LEFT(A18,3),IF(MID(A18,4,2)+1&lt;10,CONCATENATE("0",MID(A18,4,2)+1),MID(A18,4,2)+1)),"")</f>
        <v>IMG10</v>
      </c>
      <c r="B19" s="62" t="s">
        <v>212</v>
      </c>
      <c r="C19" s="20" t="str">
        <f t="shared" ref="C19:C46" si="7">IF(OR(B19&lt;&gt;"",J19&lt;&gt;""),IF($G$4="Recurso",CONCATENATE($G$4," ",$G$5),$G$4),"")</f>
        <v>Cuaderno de Estudio</v>
      </c>
      <c r="D19" s="63" t="s">
        <v>190</v>
      </c>
      <c r="E19" s="63" t="s">
        <v>153</v>
      </c>
      <c r="F19" s="13" t="str">
        <f t="shared" ref="F19:F46" si="8">IF(OR(B19&lt;&gt;"",J19&lt;&gt;""),CONCATENATE($C$7,"_",$A19,IF($G$4="Cuaderno de Estudio","_small",CONCATENATE(IF(I19="","","n"),IF(LEFT($G$5,1)="F",".jpg",".png")))),"")</f>
        <v>CN_10_05_CO_IMG10_small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ref="H19:H46" ca="1" si="9">IF(AND(I19&lt;&gt;"",I19&lt;&gt;0),IF(OR(B19&lt;&gt;"",J19&lt;&gt;""),CONCATENATE($C$7,"_",$A19,IF($G$4="Cuaderno de Estudio","_zoom",CONCATENATE("a",IF(LEFT($G$5,1)="F",".jpg",".png")))),""),"")</f>
        <v>CN_10_05_CO_IMG10_zoom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c r="O19" s="2" t="str">
        <f>'Definición técnica de imagenes'!A31</f>
        <v>F10</v>
      </c>
    </row>
    <row r="20" spans="1:15" s="11" customFormat="1" ht="39">
      <c r="A20" s="12" t="str">
        <f t="shared" si="6"/>
        <v>IMG11</v>
      </c>
      <c r="B20" s="62" t="s">
        <v>207</v>
      </c>
      <c r="C20" s="20" t="str">
        <f t="shared" si="7"/>
        <v>Cuaderno de Estudio</v>
      </c>
      <c r="D20" s="63" t="s">
        <v>190</v>
      </c>
      <c r="E20" s="63" t="s">
        <v>153</v>
      </c>
      <c r="F20" s="13" t="str">
        <f t="shared" si="8"/>
        <v>CN_10_05_CO_IMG11_small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9"/>
        <v>CN_10_05_CO_IMG11_zoom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214</v>
      </c>
      <c r="K20" s="68"/>
      <c r="O20" s="2" t="str">
        <f>'Definición técnica de imagenes'!A32</f>
        <v>F10B</v>
      </c>
    </row>
    <row r="21" spans="1:15" s="11" customFormat="1" ht="26">
      <c r="A21" s="12" t="str">
        <f t="shared" si="6"/>
        <v>IMG12</v>
      </c>
      <c r="B21" s="62" t="s">
        <v>215</v>
      </c>
      <c r="C21" s="20" t="str">
        <f t="shared" si="7"/>
        <v>Cuaderno de Estudio</v>
      </c>
      <c r="D21" s="63" t="s">
        <v>190</v>
      </c>
      <c r="E21" s="63" t="s">
        <v>153</v>
      </c>
      <c r="F21" s="13" t="str">
        <f t="shared" si="8"/>
        <v>CN_10_05_CO_IMG12_small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9"/>
        <v>CN_10_05_CO_IMG12_zoom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217</v>
      </c>
      <c r="K21" s="66"/>
      <c r="O21" s="2" t="str">
        <f>'Definición técnica de imagenes'!A33</f>
        <v>F11</v>
      </c>
    </row>
    <row r="22" spans="1:15" s="11" customFormat="1" ht="26">
      <c r="A22" s="12" t="str">
        <f t="shared" si="6"/>
        <v>IMG13</v>
      </c>
      <c r="B22" s="62" t="s">
        <v>215</v>
      </c>
      <c r="C22" s="20" t="str">
        <f t="shared" si="7"/>
        <v>Cuaderno de Estudio</v>
      </c>
      <c r="D22" s="63" t="s">
        <v>187</v>
      </c>
      <c r="E22" s="63" t="s">
        <v>153</v>
      </c>
      <c r="F22" s="13" t="str">
        <f t="shared" si="8"/>
        <v>CN_10_05_CO_IMG13_small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9"/>
        <v>CN_10_05_CO_IMG13_zoom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216</v>
      </c>
      <c r="K22" s="66"/>
      <c r="O22" s="2" t="str">
        <f>'Definición técnica de imagenes'!A34</f>
        <v>F12</v>
      </c>
    </row>
    <row r="23" spans="1:15" s="11" customFormat="1">
      <c r="A23" s="12" t="str">
        <f t="shared" si="6"/>
        <v>IMG14</v>
      </c>
      <c r="B23" s="62" t="s">
        <v>207</v>
      </c>
      <c r="C23" s="20" t="str">
        <f t="shared" si="7"/>
        <v>Cuaderno de Estudio</v>
      </c>
      <c r="D23" s="63" t="s">
        <v>190</v>
      </c>
      <c r="E23" s="63" t="s">
        <v>153</v>
      </c>
      <c r="F23" s="13" t="str">
        <f t="shared" si="8"/>
        <v>CN_10_05_CO_IMG14_small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9"/>
        <v>CN_10_05_CO_IMG14_zoom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218</v>
      </c>
      <c r="K23" s="77"/>
      <c r="O23" s="2" t="str">
        <f>'Definición técnica de imagenes'!A35</f>
        <v>F13</v>
      </c>
    </row>
    <row r="24" spans="1:15" s="11" customFormat="1">
      <c r="A24" s="12" t="str">
        <f t="shared" si="6"/>
        <v>IMG15</v>
      </c>
      <c r="B24" s="62" t="s">
        <v>219</v>
      </c>
      <c r="C24" s="20" t="str">
        <f t="shared" si="7"/>
        <v>Cuaderno de Estudio</v>
      </c>
      <c r="D24" s="63" t="s">
        <v>187</v>
      </c>
      <c r="E24" s="63" t="s">
        <v>153</v>
      </c>
      <c r="F24" s="13" t="str">
        <f t="shared" si="8"/>
        <v>CN_10_05_CO_IMG15_small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9"/>
        <v>CN_10_05_CO_IMG15_zoom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220</v>
      </c>
      <c r="K24" s="64"/>
      <c r="O24" s="2" t="str">
        <f>'Definición técnica de imagenes'!A37</f>
        <v>F13B</v>
      </c>
    </row>
    <row r="25" spans="1:15" s="11" customFormat="1">
      <c r="A25" s="12" t="str">
        <f t="shared" si="6"/>
        <v>IMG16</v>
      </c>
      <c r="B25" s="62" t="s">
        <v>221</v>
      </c>
      <c r="C25" s="20" t="str">
        <f t="shared" si="7"/>
        <v>Cuaderno de Estudio</v>
      </c>
      <c r="D25" s="63" t="s">
        <v>187</v>
      </c>
      <c r="E25" s="63" t="s">
        <v>153</v>
      </c>
      <c r="F25" s="13" t="str">
        <f t="shared" si="8"/>
        <v>CN_10_05_CO_IMG16_small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9"/>
        <v>CN_10_05_CO_IMG16_zoom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222</v>
      </c>
      <c r="K25" s="65"/>
    </row>
    <row r="26" spans="1:15" s="11" customFormat="1" ht="26">
      <c r="A26" s="12" t="str">
        <f t="shared" si="6"/>
        <v>IMG17</v>
      </c>
      <c r="B26" s="62" t="s">
        <v>223</v>
      </c>
      <c r="C26" s="20" t="str">
        <f t="shared" si="7"/>
        <v>Cuaderno de Estudio</v>
      </c>
      <c r="D26" s="63" t="s">
        <v>187</v>
      </c>
      <c r="E26" s="63" t="s">
        <v>153</v>
      </c>
      <c r="F26" s="13" t="str">
        <f t="shared" si="8"/>
        <v>CN_10_05_CO_IMG17_small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9"/>
        <v>CN_10_05_CO_IMG17_zoom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224</v>
      </c>
      <c r="K26" s="64"/>
    </row>
    <row r="27" spans="1:15" s="11" customFormat="1">
      <c r="A27" s="12" t="str">
        <f t="shared" si="6"/>
        <v>IMG18</v>
      </c>
      <c r="B27" s="62" t="s">
        <v>225</v>
      </c>
      <c r="C27" s="20" t="str">
        <f t="shared" si="7"/>
        <v>Cuaderno de Estudio</v>
      </c>
      <c r="D27" s="63" t="s">
        <v>187</v>
      </c>
      <c r="E27" s="63" t="s">
        <v>153</v>
      </c>
      <c r="F27" s="13" t="str">
        <f t="shared" si="8"/>
        <v>CN_10_05_CO_IMG18_small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9"/>
        <v>CN_10_05_CO_IMG18_zoom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3" t="s">
        <v>226</v>
      </c>
      <c r="K27" s="64"/>
      <c r="O27" s="2"/>
    </row>
    <row r="28" spans="1:15" s="11" customFormat="1" ht="26">
      <c r="A28" s="12" t="str">
        <f t="shared" si="6"/>
        <v>IMG19</v>
      </c>
      <c r="B28" s="62" t="s">
        <v>227</v>
      </c>
      <c r="C28" s="20" t="str">
        <f t="shared" si="7"/>
        <v>Cuaderno de Estudio</v>
      </c>
      <c r="D28" s="63" t="s">
        <v>187</v>
      </c>
      <c r="E28" s="63" t="s">
        <v>153</v>
      </c>
      <c r="F28" s="13" t="str">
        <f t="shared" si="8"/>
        <v>CN_10_05_CO_IMG19_small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9"/>
        <v>CN_10_05_CO_IMG19_zoom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228</v>
      </c>
      <c r="K28" s="64"/>
    </row>
    <row r="29" spans="1:15" s="11" customFormat="1" ht="26">
      <c r="A29" s="12" t="str">
        <f t="shared" si="6"/>
        <v>IMG20</v>
      </c>
      <c r="B29" s="62" t="s">
        <v>229</v>
      </c>
      <c r="C29" s="20" t="str">
        <f t="shared" si="7"/>
        <v>Cuaderno de Estudio</v>
      </c>
      <c r="D29" s="63" t="s">
        <v>187</v>
      </c>
      <c r="E29" s="63" t="s">
        <v>153</v>
      </c>
      <c r="F29" s="13" t="str">
        <f t="shared" si="8"/>
        <v>CN_10_05_CO_IMG20_small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9"/>
        <v>CN_10_05_CO_IMG20_zoom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230</v>
      </c>
      <c r="K29" s="64"/>
    </row>
    <row r="30" spans="1:15" s="11" customFormat="1">
      <c r="A30" s="12" t="str">
        <f t="shared" si="6"/>
        <v/>
      </c>
      <c r="B30" s="62"/>
      <c r="C30" s="20" t="str">
        <f t="shared" si="7"/>
        <v/>
      </c>
      <c r="D30" s="63"/>
      <c r="E30" s="63"/>
      <c r="F30" s="13" t="str">
        <f t="shared" si="8"/>
        <v/>
      </c>
      <c r="G30" s="13" t="str">
        <f ca="1">IF($F30&lt;&gt;"",IF($G$4="Recurso",VLOOKUP($E30,OFFSET('Definición técnica de imagenes'!$A$1,MATCH($G$5,'Definición técnica de imagenes'!$A$1:$A$104,0)-1,1,COUNTIF('Definición técnica de imagenes'!$A$3:$A$102,$G$5),5),5,FALSE),'Definición técnica de imagenes'!$F$16),"")</f>
        <v/>
      </c>
      <c r="H30" s="13" t="str">
        <f t="shared" ca="1" si="9"/>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7"/>
        <v/>
      </c>
      <c r="D31" s="63"/>
      <c r="E31" s="63"/>
      <c r="F31" s="13" t="str">
        <f t="shared" si="8"/>
        <v/>
      </c>
      <c r="G31" s="13" t="str">
        <f ca="1">IF($F31&lt;&gt;"",IF($G$4="Recurso",VLOOKUP($E31,OFFSET('Definición técnica de imagenes'!$A$1,MATCH($G$5,'Definición técnica de imagenes'!$A$1:$A$104,0)-1,1,COUNTIF('Definición técnica de imagenes'!$A$3:$A$102,$G$5),5),5,FALSE),'Definición técnica de imagenes'!$F$16),"")</f>
        <v/>
      </c>
      <c r="H31" s="13" t="str">
        <f t="shared" ca="1" si="9"/>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7"/>
        <v/>
      </c>
      <c r="D32" s="63"/>
      <c r="E32" s="63"/>
      <c r="F32" s="13" t="str">
        <f t="shared" si="8"/>
        <v/>
      </c>
      <c r="G32" s="13" t="str">
        <f ca="1">IF($F32&lt;&gt;"",IF($G$4="Recurso",VLOOKUP($E32,OFFSET('Definición técnica de imagenes'!$A$1,MATCH($G$5,'Definición técnica de imagenes'!$A$1:$A$104,0)-1,1,COUNTIF('Definición técnica de imagenes'!$A$3:$A$102,$G$5),5),5,FALSE),'Definición técnica de imagenes'!$F$16),"")</f>
        <v/>
      </c>
      <c r="H32" s="13" t="str">
        <f t="shared" ca="1" si="9"/>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7"/>
        <v/>
      </c>
      <c r="D33" s="63"/>
      <c r="E33" s="63"/>
      <c r="F33" s="13" t="str">
        <f t="shared" si="8"/>
        <v/>
      </c>
      <c r="G33" s="13" t="str">
        <f ca="1">IF($F33&lt;&gt;"",IF($G$4="Recurso",VLOOKUP($E33,OFFSET('Definición técnica de imagenes'!$A$1,MATCH($G$5,'Definición técnica de imagenes'!$A$1:$A$104,0)-1,1,COUNTIF('Definición técnica de imagenes'!$A$3:$A$102,$G$5),5),5,FALSE),'Definición técnica de imagenes'!$F$16),"")</f>
        <v/>
      </c>
      <c r="H33" s="13" t="str">
        <f t="shared" ca="1" si="9"/>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7"/>
        <v/>
      </c>
      <c r="D34" s="63"/>
      <c r="E34" s="63"/>
      <c r="F34" s="13" t="str">
        <f t="shared" si="8"/>
        <v/>
      </c>
      <c r="G34" s="13" t="str">
        <f ca="1">IF($F34&lt;&gt;"",IF($G$4="Recurso",VLOOKUP($E34,OFFSET('Definición técnica de imagenes'!$A$1,MATCH($G$5,'Definición técnica de imagenes'!$A$1:$A$104,0)-1,1,COUNTIF('Definición técnica de imagenes'!$A$3:$A$102,$G$5),5),5,FALSE),'Definición técnica de imagenes'!$F$16),"")</f>
        <v/>
      </c>
      <c r="H34" s="13" t="str">
        <f t="shared" ca="1" si="9"/>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7"/>
        <v/>
      </c>
      <c r="D35" s="63"/>
      <c r="E35" s="63"/>
      <c r="F35" s="13" t="str">
        <f t="shared" si="8"/>
        <v/>
      </c>
      <c r="G35" s="13" t="str">
        <f ca="1">IF($F35&lt;&gt;"",IF($G$4="Recurso",VLOOKUP($E35,OFFSET('Definición técnica de imagenes'!$A$1,MATCH($G$5,'Definición técnica de imagenes'!$A$1:$A$104,0)-1,1,COUNTIF('Definición técnica de imagenes'!$A$3:$A$102,$G$5),5),5,FALSE),'Definición técnica de imagenes'!$F$16),"")</f>
        <v/>
      </c>
      <c r="H35" s="13" t="str">
        <f t="shared" ca="1" si="9"/>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4"/>
      <c r="O35" s="2"/>
    </row>
    <row r="36" spans="1:15" s="11" customFormat="1">
      <c r="A36" s="12" t="str">
        <f t="shared" si="6"/>
        <v/>
      </c>
      <c r="B36" s="62"/>
      <c r="C36" s="20" t="str">
        <f t="shared" si="7"/>
        <v/>
      </c>
      <c r="D36" s="63"/>
      <c r="E36" s="63"/>
      <c r="F36" s="13" t="str">
        <f t="shared" si="8"/>
        <v/>
      </c>
      <c r="G36" s="13" t="str">
        <f ca="1">IF($F36&lt;&gt;"",IF($G$4="Recurso",VLOOKUP($E36,OFFSET('Definición técnica de imagenes'!$A$1,MATCH($G$5,'Definición técnica de imagenes'!$A$1:$A$104,0)-1,1,COUNTIF('Definición técnica de imagenes'!$A$3:$A$102,$G$5),5),5,FALSE),'Definición técnica de imagenes'!$F$16),"")</f>
        <v/>
      </c>
      <c r="H36" s="13" t="str">
        <f t="shared" ca="1" si="9"/>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4"/>
      <c r="O36" s="2"/>
    </row>
    <row r="37" spans="1:15" s="11" customFormat="1">
      <c r="A37" s="12" t="str">
        <f t="shared" si="6"/>
        <v/>
      </c>
      <c r="B37" s="62"/>
      <c r="C37" s="20" t="str">
        <f t="shared" si="7"/>
        <v/>
      </c>
      <c r="D37" s="63"/>
      <c r="E37" s="63"/>
      <c r="F37" s="13" t="str">
        <f t="shared" si="8"/>
        <v/>
      </c>
      <c r="G37" s="13" t="str">
        <f ca="1">IF($F37&lt;&gt;"",IF($G$4="Recurso",VLOOKUP($E37,OFFSET('Definición técnica de imagenes'!$A$1,MATCH($G$5,'Definición técnica de imagenes'!$A$1:$A$104,0)-1,1,COUNTIF('Definición técnica de imagenes'!$A$3:$A$102,$G$5),5),5,FALSE),'Definición técnica de imagenes'!$F$16),"")</f>
        <v/>
      </c>
      <c r="H37" s="13" t="str">
        <f t="shared" ca="1" si="9"/>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c r="K37" s="64"/>
    </row>
    <row r="38" spans="1:15" s="11" customFormat="1">
      <c r="A38" s="12" t="str">
        <f t="shared" si="6"/>
        <v/>
      </c>
      <c r="B38" s="62"/>
      <c r="C38" s="20" t="str">
        <f t="shared" si="7"/>
        <v/>
      </c>
      <c r="D38" s="63"/>
      <c r="E38" s="63"/>
      <c r="F38" s="13" t="str">
        <f t="shared" si="8"/>
        <v/>
      </c>
      <c r="G38" s="13" t="str">
        <f ca="1">IF($F38&lt;&gt;"",IF($G$4="Recurso",VLOOKUP($E38,OFFSET('Definición técnica de imagenes'!$A$1,MATCH($G$5,'Definición técnica de imagenes'!$A$1:$A$104,0)-1,1,COUNTIF('Definición técnica de imagenes'!$A$3:$A$102,$G$5),5),5,FALSE),'Definición técnica de imagenes'!$F$16),"")</f>
        <v/>
      </c>
      <c r="H38" s="13" t="str">
        <f t="shared" ca="1" si="9"/>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c r="A39" s="12" t="str">
        <f t="shared" si="6"/>
        <v/>
      </c>
      <c r="B39" s="62"/>
      <c r="C39" s="20" t="str">
        <f t="shared" si="7"/>
        <v/>
      </c>
      <c r="D39" s="63"/>
      <c r="E39" s="63"/>
      <c r="F39" s="13" t="str">
        <f t="shared" si="8"/>
        <v/>
      </c>
      <c r="G39" s="13" t="str">
        <f ca="1">IF($F39&lt;&gt;"",IF($G$4="Recurso",VLOOKUP($E39,OFFSET('Definición técnica de imagenes'!$A$1,MATCH($G$5,'Definición técnica de imagenes'!$A$1:$A$104,0)-1,1,COUNTIF('Definición técnica de imagenes'!$A$3:$A$102,$G$5),5),5,FALSE),'Definición técnica de imagenes'!$F$16),"")</f>
        <v/>
      </c>
      <c r="H39" s="13" t="str">
        <f t="shared" ca="1" si="9"/>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9"/>
      <c r="K39" s="65"/>
    </row>
    <row r="40" spans="1:15" s="11" customFormat="1">
      <c r="A40" s="12" t="str">
        <f t="shared" si="6"/>
        <v/>
      </c>
      <c r="B40" s="62"/>
      <c r="C40" s="20" t="str">
        <f t="shared" si="7"/>
        <v/>
      </c>
      <c r="D40" s="63"/>
      <c r="E40" s="63"/>
      <c r="F40" s="13" t="str">
        <f t="shared" si="8"/>
        <v/>
      </c>
      <c r="G40" s="13" t="str">
        <f ca="1">IF($F40&lt;&gt;"",IF($G$4="Recurso",VLOOKUP($E40,OFFSET('Definición técnica de imagenes'!$A$1,MATCH($G$5,'Definición técnica de imagenes'!$A$1:$A$104,0)-1,1,COUNTIF('Definición técnica de imagenes'!$A$3:$A$102,$G$5),5),5,FALSE),'Definición técnica de imagenes'!$F$16),"")</f>
        <v/>
      </c>
      <c r="H40" s="13" t="str">
        <f t="shared" ca="1" si="9"/>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70"/>
      <c r="K40" s="65"/>
    </row>
    <row r="41" spans="1:15" s="11" customFormat="1">
      <c r="A41" s="12" t="str">
        <f t="shared" si="6"/>
        <v/>
      </c>
      <c r="B41" s="62"/>
      <c r="C41" s="20" t="str">
        <f t="shared" si="7"/>
        <v/>
      </c>
      <c r="D41" s="63"/>
      <c r="E41" s="63"/>
      <c r="F41" s="13" t="str">
        <f t="shared" si="8"/>
        <v/>
      </c>
      <c r="G41" s="13" t="str">
        <f ca="1">IF($F41&lt;&gt;"",IF($G$4="Recurso",VLOOKUP($E41,OFFSET('Definición técnica de imagenes'!$A$1,MATCH($G$5,'Definición técnica de imagenes'!$A$1:$A$104,0)-1,1,COUNTIF('Definición técnica de imagenes'!$A$3:$A$102,$G$5),5),5,FALSE),'Definición técnica de imagenes'!$F$16),"")</f>
        <v/>
      </c>
      <c r="H41" s="13" t="str">
        <f t="shared" ca="1" si="9"/>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si="7"/>
        <v/>
      </c>
      <c r="D42" s="63"/>
      <c r="E42" s="63"/>
      <c r="F42" s="13" t="str">
        <f t="shared" si="8"/>
        <v/>
      </c>
      <c r="G42" s="13" t="str">
        <f ca="1">IF($F42&lt;&gt;"",IF($G$4="Recurso",VLOOKUP($E42,OFFSET('Definición técnica de imagenes'!$A$1,MATCH($G$5,'Definición técnica de imagenes'!$A$1:$A$104,0)-1,1,COUNTIF('Definición técnica de imagenes'!$A$3:$A$102,$G$5),5),5,FALSE),'Definición técnica de imagenes'!$F$16),"")</f>
        <v/>
      </c>
      <c r="H42" s="13" t="str">
        <f t="shared" ca="1" si="9"/>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8"/>
        <v/>
      </c>
      <c r="G43" s="13" t="str">
        <f ca="1">IF($F43&lt;&gt;"",IF($G$4="Recurso",VLOOKUP($E43,OFFSET('Definición técnica de imagenes'!$A$1,MATCH($G$5,'Definición técnica de imagenes'!$A$1:$A$104,0)-1,1,COUNTIF('Definición técnica de imagenes'!$A$3:$A$102,$G$5),5),5,FALSE),'Definición técnica de imagenes'!$F$16),"")</f>
        <v/>
      </c>
      <c r="H43" s="13" t="str">
        <f t="shared" ca="1" si="9"/>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8"/>
        <v/>
      </c>
      <c r="G44" s="13" t="str">
        <f ca="1">IF($F44&lt;&gt;"",IF($G$4="Recurso",VLOOKUP($E44,OFFSET('Definición técnica de imagenes'!$A$1,MATCH($G$5,'Definición técnica de imagenes'!$A$1:$A$104,0)-1,1,COUNTIF('Definición técnica de imagenes'!$A$3:$A$102,$G$5),5),5,FALSE),'Definición técnica de imagenes'!$F$16),"")</f>
        <v/>
      </c>
      <c r="H44" s="13" t="str">
        <f t="shared" ca="1" si="9"/>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8"/>
        <v/>
      </c>
      <c r="G45" s="13" t="str">
        <f ca="1">IF($F45&lt;&gt;"",IF($G$4="Recurso",VLOOKUP($E45,OFFSET('Definición técnica de imagenes'!$A$1,MATCH($G$5,'Definición técnica de imagenes'!$A$1:$A$104,0)-1,1,COUNTIF('Definición técnica de imagenes'!$A$3:$A$102,$G$5),5),5,FALSE),'Definición técnica de imagenes'!$F$16),"")</f>
        <v/>
      </c>
      <c r="H45" s="13" t="str">
        <f t="shared" ca="1" si="9"/>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8"/>
        <v/>
      </c>
      <c r="G46" s="13" t="str">
        <f ca="1">IF($F46&lt;&gt;"",IF($G$4="Recurso",VLOOKUP($E46,OFFSET('Definición técnica de imagenes'!$A$1,MATCH($G$5,'Definición técnica de imagenes'!$A$1:$A$104,0)-1,1,COUNTIF('Definición técnica de imagenes'!$A$3:$A$102,$G$5),5),5,FALSE),'Definición técnica de imagenes'!$F$16),"")</f>
        <v/>
      </c>
      <c r="H46" s="13" t="str">
        <f t="shared" ca="1" si="9"/>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ref="A47:A50" si="10">IF(OR(B47&lt;&gt;"",J47&lt;&gt;""),CONCATENATE(LEFT(A46,3),IF(MID(A46,4,2)+1&lt;10,CONCATENATE("0",MID(A46,4,2)+1),MID(A46,4,2)+1)),"")</f>
        <v/>
      </c>
      <c r="B47" s="62"/>
      <c r="C47" s="20" t="str">
        <f t="shared" ref="C47:C73" si="11">IF(OR(B47&lt;&gt;"",J47&lt;&gt;""),IF($G$4="Recurso",CONCATENATE($G$4," ",$G$5),$G$4),"")</f>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10"/>
        <v/>
      </c>
      <c r="B48" s="62"/>
      <c r="C48" s="20" t="str">
        <f t="shared" si="11"/>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10"/>
        <v/>
      </c>
      <c r="B49" s="62"/>
      <c r="C49" s="20" t="str">
        <f t="shared" si="11"/>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10"/>
        <v/>
      </c>
      <c r="B50" s="62"/>
      <c r="C50" s="20" t="str">
        <f t="shared" si="11"/>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12">IF(OR(B51&lt;&gt;"",J51&lt;&gt;""),CONCATENATE(LEFT(A50,3),IF(MID(A50,4,2)+1&lt;10,CONCATENATE("0",MID(A50,4,2)+1),MID(A50,4,2)+1)),"")</f>
        <v/>
      </c>
      <c r="B51" s="62"/>
      <c r="C51" s="20" t="str">
        <f t="shared" si="11"/>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12"/>
        <v/>
      </c>
      <c r="B52" s="62"/>
      <c r="C52" s="20" t="str">
        <f t="shared" si="11"/>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12"/>
        <v/>
      </c>
      <c r="B53" s="62"/>
      <c r="C53" s="20" t="str">
        <f t="shared" si="11"/>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12"/>
        <v/>
      </c>
      <c r="B54" s="62"/>
      <c r="C54" s="20" t="str">
        <f t="shared" si="11"/>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12"/>
        <v/>
      </c>
      <c r="B55" s="62"/>
      <c r="C55" s="20" t="str">
        <f t="shared" si="11"/>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12"/>
        <v/>
      </c>
      <c r="B56" s="62"/>
      <c r="C56" s="20" t="str">
        <f t="shared" si="11"/>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12"/>
        <v/>
      </c>
      <c r="B57" s="62"/>
      <c r="C57" s="20" t="str">
        <f t="shared" si="11"/>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12"/>
        <v/>
      </c>
      <c r="B58" s="62"/>
      <c r="C58" s="20" t="str">
        <f t="shared" si="11"/>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12"/>
        <v/>
      </c>
      <c r="B59" s="62"/>
      <c r="C59" s="20" t="str">
        <f t="shared" si="11"/>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12"/>
        <v/>
      </c>
      <c r="B60" s="62"/>
      <c r="C60" s="20" t="str">
        <f t="shared" si="11"/>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12"/>
        <v/>
      </c>
      <c r="B61" s="62"/>
      <c r="C61" s="20" t="str">
        <f t="shared" si="11"/>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12"/>
        <v/>
      </c>
      <c r="B62" s="62"/>
      <c r="C62" s="20" t="str">
        <f t="shared" si="11"/>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12"/>
        <v/>
      </c>
      <c r="B63" s="62"/>
      <c r="C63" s="20" t="str">
        <f t="shared" si="11"/>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12"/>
        <v/>
      </c>
      <c r="B64" s="62"/>
      <c r="C64" s="20" t="str">
        <f t="shared" si="11"/>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12"/>
        <v/>
      </c>
      <c r="B65" s="62"/>
      <c r="C65" s="20" t="str">
        <f t="shared" si="11"/>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12"/>
        <v/>
      </c>
      <c r="B66" s="62"/>
      <c r="C66" s="20" t="str">
        <f t="shared" si="11"/>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12"/>
        <v/>
      </c>
      <c r="B67" s="62"/>
      <c r="C67" s="20" t="str">
        <f t="shared" si="11"/>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12"/>
        <v/>
      </c>
      <c r="B68" s="62"/>
      <c r="C68" s="20" t="str">
        <f t="shared" si="11"/>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12"/>
        <v/>
      </c>
      <c r="B69" s="62"/>
      <c r="C69" s="20" t="str">
        <f t="shared" si="11"/>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12"/>
        <v/>
      </c>
      <c r="B70" s="62"/>
      <c r="C70" s="20" t="str">
        <f t="shared" si="11"/>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12"/>
        <v/>
      </c>
      <c r="B71" s="62"/>
      <c r="C71" s="20" t="str">
        <f t="shared" si="11"/>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12"/>
        <v/>
      </c>
      <c r="B72" s="62"/>
      <c r="C72" s="20" t="str">
        <f t="shared" si="11"/>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12"/>
        <v/>
      </c>
      <c r="B73" s="62"/>
      <c r="C73" s="20" t="str">
        <f t="shared" si="11"/>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12"/>
        <v/>
      </c>
      <c r="B74" s="62"/>
      <c r="C74" s="20" t="str">
        <f t="shared" ref="C74:C105" si="13">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12"/>
        <v/>
      </c>
      <c r="B75" s="62"/>
      <c r="C75" s="20" t="str">
        <f t="shared" si="13"/>
        <v/>
      </c>
      <c r="D75" s="63"/>
      <c r="E75" s="63"/>
      <c r="F75" s="13" t="str">
        <f t="shared" ref="F75:F108" si="14">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5">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12"/>
        <v/>
      </c>
      <c r="B76" s="62"/>
      <c r="C76" s="20" t="str">
        <f t="shared" si="13"/>
        <v/>
      </c>
      <c r="D76" s="63"/>
      <c r="E76" s="63"/>
      <c r="F76" s="13" t="str">
        <f t="shared" si="14"/>
        <v/>
      </c>
      <c r="G76" s="13" t="str">
        <f ca="1">IF($F76&lt;&gt;"",IF($G$4="Recurso",VLOOKUP($E76,OFFSET('Definición técnica de imagenes'!$A$1,MATCH($G$5,'Definición técnica de imagenes'!$A$1:$A$104,0)-1,1,COUNTIF('Definición técnica de imagenes'!$A$3:$A$102,$G$5),5),5,FALSE),'Definición técnica de imagenes'!$F$16),"")</f>
        <v/>
      </c>
      <c r="H76" s="13" t="str">
        <f t="shared" ca="1" si="15"/>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12"/>
        <v/>
      </c>
      <c r="B77" s="62"/>
      <c r="C77" s="20" t="str">
        <f t="shared" si="13"/>
        <v/>
      </c>
      <c r="D77" s="63"/>
      <c r="E77" s="63"/>
      <c r="F77" s="13" t="str">
        <f t="shared" si="14"/>
        <v/>
      </c>
      <c r="G77" s="13" t="str">
        <f ca="1">IF($F77&lt;&gt;"",IF($G$4="Recurso",VLOOKUP($E77,OFFSET('Definición técnica de imagenes'!$A$1,MATCH($G$5,'Definición técnica de imagenes'!$A$1:$A$104,0)-1,1,COUNTIF('Definición técnica de imagenes'!$A$3:$A$102,$G$5),5),5,FALSE),'Definición técnica de imagenes'!$F$16),"")</f>
        <v/>
      </c>
      <c r="H77" s="13" t="str">
        <f t="shared" ca="1" si="15"/>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12"/>
        <v/>
      </c>
      <c r="B78" s="62"/>
      <c r="C78" s="20" t="str">
        <f t="shared" si="13"/>
        <v/>
      </c>
      <c r="D78" s="63"/>
      <c r="E78" s="63"/>
      <c r="F78" s="13" t="str">
        <f t="shared" si="14"/>
        <v/>
      </c>
      <c r="G78" s="13" t="str">
        <f ca="1">IF($F78&lt;&gt;"",IF($G$4="Recurso",VLOOKUP($E78,OFFSET('Definición técnica de imagenes'!$A$1,MATCH($G$5,'Definición técnica de imagenes'!$A$1:$A$104,0)-1,1,COUNTIF('Definición técnica de imagenes'!$A$3:$A$102,$G$5),5),5,FALSE),'Definición técnica de imagenes'!$F$16),"")</f>
        <v/>
      </c>
      <c r="H78" s="13" t="str">
        <f t="shared" ca="1" si="15"/>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12"/>
        <v/>
      </c>
      <c r="B79" s="62"/>
      <c r="C79" s="20" t="str">
        <f t="shared" si="13"/>
        <v/>
      </c>
      <c r="D79" s="63"/>
      <c r="E79" s="63"/>
      <c r="F79" s="13" t="str">
        <f t="shared" si="14"/>
        <v/>
      </c>
      <c r="G79" s="13" t="str">
        <f ca="1">IF($F79&lt;&gt;"",IF($G$4="Recurso",VLOOKUP($E79,OFFSET('Definición técnica de imagenes'!$A$1,MATCH($G$5,'Definición técnica de imagenes'!$A$1:$A$104,0)-1,1,COUNTIF('Definición técnica de imagenes'!$A$3:$A$102,$G$5),5),5,FALSE),'Definición técnica de imagenes'!$F$16),"")</f>
        <v/>
      </c>
      <c r="H79" s="13" t="str">
        <f t="shared" ca="1" si="15"/>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12"/>
        <v/>
      </c>
      <c r="B80" s="62"/>
      <c r="C80" s="20" t="str">
        <f t="shared" si="13"/>
        <v/>
      </c>
      <c r="D80" s="63"/>
      <c r="E80" s="63"/>
      <c r="F80" s="13" t="str">
        <f t="shared" si="14"/>
        <v/>
      </c>
      <c r="G80" s="13" t="str">
        <f ca="1">IF($F80&lt;&gt;"",IF($G$4="Recurso",VLOOKUP($E80,OFFSET('Definición técnica de imagenes'!$A$1,MATCH($G$5,'Definición técnica de imagenes'!$A$1:$A$104,0)-1,1,COUNTIF('Definición técnica de imagenes'!$A$3:$A$102,$G$5),5),5,FALSE),'Definición técnica de imagenes'!$F$16),"")</f>
        <v/>
      </c>
      <c r="H80" s="13" t="str">
        <f t="shared" ca="1" si="15"/>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12"/>
        <v/>
      </c>
      <c r="B81" s="62"/>
      <c r="C81" s="20" t="str">
        <f t="shared" si="13"/>
        <v/>
      </c>
      <c r="D81" s="63"/>
      <c r="E81" s="63"/>
      <c r="F81" s="13" t="str">
        <f t="shared" si="14"/>
        <v/>
      </c>
      <c r="G81" s="13" t="str">
        <f ca="1">IF($F81&lt;&gt;"",IF($G$4="Recurso",VLOOKUP($E81,OFFSET('Definición técnica de imagenes'!$A$1,MATCH($G$5,'Definición técnica de imagenes'!$A$1:$A$104,0)-1,1,COUNTIF('Definición técnica de imagenes'!$A$3:$A$102,$G$5),5),5,FALSE),'Definición técnica de imagenes'!$F$16),"")</f>
        <v/>
      </c>
      <c r="H81" s="13" t="str">
        <f t="shared" ca="1" si="15"/>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12"/>
        <v/>
      </c>
      <c r="B82" s="62"/>
      <c r="C82" s="20" t="str">
        <f t="shared" si="13"/>
        <v/>
      </c>
      <c r="D82" s="63"/>
      <c r="E82" s="63"/>
      <c r="F82" s="13" t="str">
        <f t="shared" si="14"/>
        <v/>
      </c>
      <c r="G82" s="13" t="str">
        <f ca="1">IF($F82&lt;&gt;"",IF($G$4="Recurso",VLOOKUP($E82,OFFSET('Definición técnica de imagenes'!$A$1,MATCH($G$5,'Definición técnica de imagenes'!$A$1:$A$104,0)-1,1,COUNTIF('Definición técnica de imagenes'!$A$3:$A$102,$G$5),5),5,FALSE),'Definición técnica de imagenes'!$F$16),"")</f>
        <v/>
      </c>
      <c r="H82" s="13" t="str">
        <f t="shared" ca="1" si="15"/>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6">IF(OR(B83&lt;&gt;"",J83&lt;&gt;""),CONCATENATE(LEFT(A82,3),IF(MID(A82,4,2)+1&lt;10,CONCATENATE("0",MID(A82,4,2)+1),MID(A82,4,2)+1)),"")</f>
        <v/>
      </c>
      <c r="B83" s="62"/>
      <c r="C83" s="20" t="str">
        <f t="shared" si="13"/>
        <v/>
      </c>
      <c r="D83" s="63"/>
      <c r="E83" s="63"/>
      <c r="F83" s="13" t="str">
        <f t="shared" si="14"/>
        <v/>
      </c>
      <c r="G83" s="13" t="str">
        <f ca="1">IF($F83&lt;&gt;"",IF($G$4="Recurso",VLOOKUP($E83,OFFSET('Definición técnica de imagenes'!$A$1,MATCH($G$5,'Definición técnica de imagenes'!$A$1:$A$104,0)-1,1,COUNTIF('Definición técnica de imagenes'!$A$3:$A$102,$G$5),5),5,FALSE),'Definición técnica de imagenes'!$F$16),"")</f>
        <v/>
      </c>
      <c r="H83" s="13" t="str">
        <f t="shared" ca="1" si="15"/>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6"/>
        <v/>
      </c>
      <c r="B84" s="62"/>
      <c r="C84" s="20" t="str">
        <f t="shared" si="13"/>
        <v/>
      </c>
      <c r="D84" s="63"/>
      <c r="E84" s="63"/>
      <c r="F84" s="13" t="str">
        <f t="shared" si="14"/>
        <v/>
      </c>
      <c r="G84" s="13" t="str">
        <f ca="1">IF($F84&lt;&gt;"",IF($G$4="Recurso",VLOOKUP($E84,OFFSET('Definición técnica de imagenes'!$A$1,MATCH($G$5,'Definición técnica de imagenes'!$A$1:$A$104,0)-1,1,COUNTIF('Definición técnica de imagenes'!$A$3:$A$102,$G$5),5),5,FALSE),'Definición técnica de imagenes'!$F$16),"")</f>
        <v/>
      </c>
      <c r="H84" s="13" t="str">
        <f t="shared" ca="1" si="15"/>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6"/>
        <v/>
      </c>
      <c r="B85" s="62"/>
      <c r="C85" s="20" t="str">
        <f t="shared" si="13"/>
        <v/>
      </c>
      <c r="D85" s="63"/>
      <c r="E85" s="63"/>
      <c r="F85" s="13" t="str">
        <f t="shared" si="14"/>
        <v/>
      </c>
      <c r="G85" s="13" t="str">
        <f ca="1">IF($F85&lt;&gt;"",IF($G$4="Recurso",VLOOKUP($E85,OFFSET('Definición técnica de imagenes'!$A$1,MATCH($G$5,'Definición técnica de imagenes'!$A$1:$A$104,0)-1,1,COUNTIF('Definición técnica de imagenes'!$A$3:$A$102,$G$5),5),5,FALSE),'Definición técnica de imagenes'!$F$16),"")</f>
        <v/>
      </c>
      <c r="H85" s="13" t="str">
        <f t="shared" ca="1" si="15"/>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6"/>
        <v/>
      </c>
      <c r="B86" s="62"/>
      <c r="C86" s="20" t="str">
        <f t="shared" si="13"/>
        <v/>
      </c>
      <c r="D86" s="63"/>
      <c r="E86" s="63"/>
      <c r="F86" s="13" t="str">
        <f t="shared" si="14"/>
        <v/>
      </c>
      <c r="G86" s="13" t="str">
        <f ca="1">IF($F86&lt;&gt;"",IF($G$4="Recurso",VLOOKUP($E86,OFFSET('Definición técnica de imagenes'!$A$1,MATCH($G$5,'Definición técnica de imagenes'!$A$1:$A$104,0)-1,1,COUNTIF('Definición técnica de imagenes'!$A$3:$A$102,$G$5),5),5,FALSE),'Definición técnica de imagenes'!$F$16),"")</f>
        <v/>
      </c>
      <c r="H86" s="13" t="str">
        <f t="shared" ca="1" si="15"/>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6"/>
        <v/>
      </c>
      <c r="B87" s="62"/>
      <c r="C87" s="20" t="str">
        <f t="shared" si="13"/>
        <v/>
      </c>
      <c r="D87" s="63"/>
      <c r="E87" s="63"/>
      <c r="F87" s="13" t="str">
        <f t="shared" si="14"/>
        <v/>
      </c>
      <c r="G87" s="13" t="str">
        <f ca="1">IF($F87&lt;&gt;"",IF($G$4="Recurso",VLOOKUP($E87,OFFSET('Definición técnica de imagenes'!$A$1,MATCH($G$5,'Definición técnica de imagenes'!$A$1:$A$104,0)-1,1,COUNTIF('Definición técnica de imagenes'!$A$3:$A$102,$G$5),5),5,FALSE),'Definición técnica de imagenes'!$F$16),"")</f>
        <v/>
      </c>
      <c r="H87" s="13" t="str">
        <f t="shared" ca="1" si="15"/>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6"/>
        <v/>
      </c>
      <c r="B88" s="62"/>
      <c r="C88" s="20" t="str">
        <f t="shared" si="13"/>
        <v/>
      </c>
      <c r="D88" s="63"/>
      <c r="E88" s="63"/>
      <c r="F88" s="13" t="str">
        <f t="shared" si="14"/>
        <v/>
      </c>
      <c r="G88" s="13" t="str">
        <f ca="1">IF($F88&lt;&gt;"",IF($G$4="Recurso",VLOOKUP($E88,OFFSET('Definición técnica de imagenes'!$A$1,MATCH($G$5,'Definición técnica de imagenes'!$A$1:$A$104,0)-1,1,COUNTIF('Definición técnica de imagenes'!$A$3:$A$102,$G$5),5),5,FALSE),'Definición técnica de imagenes'!$F$16),"")</f>
        <v/>
      </c>
      <c r="H88" s="13" t="str">
        <f t="shared" ca="1" si="15"/>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6"/>
        <v/>
      </c>
      <c r="B89" s="62"/>
      <c r="C89" s="20" t="str">
        <f t="shared" si="13"/>
        <v/>
      </c>
      <c r="D89" s="63"/>
      <c r="E89" s="63"/>
      <c r="F89" s="13" t="str">
        <f t="shared" si="14"/>
        <v/>
      </c>
      <c r="G89" s="13" t="str">
        <f ca="1">IF($F89&lt;&gt;"",IF($G$4="Recurso",VLOOKUP($E89,OFFSET('Definición técnica de imagenes'!$A$1,MATCH($G$5,'Definición técnica de imagenes'!$A$1:$A$104,0)-1,1,COUNTIF('Definición técnica de imagenes'!$A$3:$A$102,$G$5),5),5,FALSE),'Definición técnica de imagenes'!$F$16),"")</f>
        <v/>
      </c>
      <c r="H89" s="13" t="str">
        <f t="shared" ca="1" si="15"/>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6"/>
        <v/>
      </c>
      <c r="B90" s="62"/>
      <c r="C90" s="20" t="str">
        <f t="shared" si="13"/>
        <v/>
      </c>
      <c r="D90" s="63"/>
      <c r="E90" s="63"/>
      <c r="F90" s="13" t="str">
        <f t="shared" si="14"/>
        <v/>
      </c>
      <c r="G90" s="13" t="str">
        <f ca="1">IF($F90&lt;&gt;"",IF($G$4="Recurso",VLOOKUP($E90,OFFSET('Definición técnica de imagenes'!$A$1,MATCH($G$5,'Definición técnica de imagenes'!$A$1:$A$104,0)-1,1,COUNTIF('Definición técnica de imagenes'!$A$3:$A$102,$G$5),5),5,FALSE),'Definición técnica de imagenes'!$F$16),"")</f>
        <v/>
      </c>
      <c r="H90" s="13" t="str">
        <f t="shared" ca="1" si="15"/>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6"/>
        <v/>
      </c>
      <c r="B91" s="62"/>
      <c r="C91" s="20" t="str">
        <f t="shared" si="13"/>
        <v/>
      </c>
      <c r="D91" s="63"/>
      <c r="E91" s="63"/>
      <c r="F91" s="13" t="str">
        <f t="shared" si="14"/>
        <v/>
      </c>
      <c r="G91" s="13" t="str">
        <f ca="1">IF($F91&lt;&gt;"",IF($G$4="Recurso",VLOOKUP($E91,OFFSET('Definición técnica de imagenes'!$A$1,MATCH($G$5,'Definición técnica de imagenes'!$A$1:$A$104,0)-1,1,COUNTIF('Definición técnica de imagenes'!$A$3:$A$102,$G$5),5),5,FALSE),'Definición técnica de imagenes'!$F$16),"")</f>
        <v/>
      </c>
      <c r="H91" s="13" t="str">
        <f t="shared" ca="1" si="15"/>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6"/>
        <v/>
      </c>
      <c r="B92" s="62"/>
      <c r="C92" s="20" t="str">
        <f t="shared" si="13"/>
        <v/>
      </c>
      <c r="D92" s="63"/>
      <c r="E92" s="63"/>
      <c r="F92" s="13" t="str">
        <f t="shared" si="14"/>
        <v/>
      </c>
      <c r="G92" s="13" t="str">
        <f ca="1">IF($F92&lt;&gt;"",IF($G$4="Recurso",VLOOKUP($E92,OFFSET('Definición técnica de imagenes'!$A$1,MATCH($G$5,'Definición técnica de imagenes'!$A$1:$A$104,0)-1,1,COUNTIF('Definición técnica de imagenes'!$A$3:$A$102,$G$5),5),5,FALSE),'Definición técnica de imagenes'!$F$16),"")</f>
        <v/>
      </c>
      <c r="H92" s="13" t="str">
        <f t="shared" ca="1" si="15"/>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6"/>
        <v/>
      </c>
      <c r="B93" s="62"/>
      <c r="C93" s="20" t="str">
        <f t="shared" si="13"/>
        <v/>
      </c>
      <c r="D93" s="63"/>
      <c r="E93" s="63"/>
      <c r="F93" s="13" t="str">
        <f t="shared" si="14"/>
        <v/>
      </c>
      <c r="G93" s="13" t="str">
        <f ca="1">IF($F93&lt;&gt;"",IF($G$4="Recurso",VLOOKUP($E93,OFFSET('Definición técnica de imagenes'!$A$1,MATCH($G$5,'Definición técnica de imagenes'!$A$1:$A$104,0)-1,1,COUNTIF('Definición técnica de imagenes'!$A$3:$A$102,$G$5),5),5,FALSE),'Definición técnica de imagenes'!$F$16),"")</f>
        <v/>
      </c>
      <c r="H93" s="13" t="str">
        <f t="shared" ca="1" si="15"/>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6"/>
        <v/>
      </c>
      <c r="B94" s="62"/>
      <c r="C94" s="20" t="str">
        <f t="shared" si="13"/>
        <v/>
      </c>
      <c r="D94" s="63"/>
      <c r="E94" s="63"/>
      <c r="F94" s="13" t="str">
        <f t="shared" si="14"/>
        <v/>
      </c>
      <c r="G94" s="13" t="str">
        <f ca="1">IF($F94&lt;&gt;"",IF($G$4="Recurso",VLOOKUP($E94,OFFSET('Definición técnica de imagenes'!$A$1,MATCH($G$5,'Definición técnica de imagenes'!$A$1:$A$104,0)-1,1,COUNTIF('Definición técnica de imagenes'!$A$3:$A$102,$G$5),5),5,FALSE),'Definición técnica de imagenes'!$F$16),"")</f>
        <v/>
      </c>
      <c r="H94" s="13" t="str">
        <f t="shared" ca="1" si="15"/>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6"/>
        <v/>
      </c>
      <c r="B95" s="62"/>
      <c r="C95" s="20" t="str">
        <f t="shared" si="13"/>
        <v/>
      </c>
      <c r="D95" s="63"/>
      <c r="E95" s="63"/>
      <c r="F95" s="13" t="str">
        <f t="shared" si="14"/>
        <v/>
      </c>
      <c r="G95" s="13" t="str">
        <f ca="1">IF($F95&lt;&gt;"",IF($G$4="Recurso",VLOOKUP($E95,OFFSET('Definición técnica de imagenes'!$A$1,MATCH($G$5,'Definición técnica de imagenes'!$A$1:$A$104,0)-1,1,COUNTIF('Definición técnica de imagenes'!$A$3:$A$102,$G$5),5),5,FALSE),'Definición técnica de imagenes'!$F$16),"")</f>
        <v/>
      </c>
      <c r="H95" s="13" t="str">
        <f t="shared" ca="1" si="15"/>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6"/>
        <v/>
      </c>
      <c r="B96" s="62"/>
      <c r="C96" s="20" t="str">
        <f t="shared" si="13"/>
        <v/>
      </c>
      <c r="D96" s="63"/>
      <c r="E96" s="63"/>
      <c r="F96" s="13" t="str">
        <f t="shared" si="14"/>
        <v/>
      </c>
      <c r="G96" s="13" t="str">
        <f ca="1">IF($F96&lt;&gt;"",IF($G$4="Recurso",VLOOKUP($E96,OFFSET('Definición técnica de imagenes'!$A$1,MATCH($G$5,'Definición técnica de imagenes'!$A$1:$A$104,0)-1,1,COUNTIF('Definición técnica de imagenes'!$A$3:$A$102,$G$5),5),5,FALSE),'Definición técnica de imagenes'!$F$16),"")</f>
        <v/>
      </c>
      <c r="H96" s="13" t="str">
        <f t="shared" ca="1" si="15"/>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6"/>
        <v/>
      </c>
      <c r="B97" s="62"/>
      <c r="C97" s="20" t="str">
        <f t="shared" si="13"/>
        <v/>
      </c>
      <c r="D97" s="63"/>
      <c r="E97" s="63"/>
      <c r="F97" s="13" t="str">
        <f t="shared" si="14"/>
        <v/>
      </c>
      <c r="G97" s="13" t="str">
        <f ca="1">IF($F97&lt;&gt;"",IF($G$4="Recurso",VLOOKUP($E97,OFFSET('Definición técnica de imagenes'!$A$1,MATCH($G$5,'Definición técnica de imagenes'!$A$1:$A$104,0)-1,1,COUNTIF('Definición técnica de imagenes'!$A$3:$A$102,$G$5),5),5,FALSE),'Definición técnica de imagenes'!$F$16),"")</f>
        <v/>
      </c>
      <c r="H97" s="13" t="str">
        <f t="shared" ca="1" si="15"/>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6"/>
        <v/>
      </c>
      <c r="B98" s="62"/>
      <c r="C98" s="20" t="str">
        <f t="shared" si="13"/>
        <v/>
      </c>
      <c r="D98" s="63"/>
      <c r="E98" s="63"/>
      <c r="F98" s="13" t="str">
        <f t="shared" si="14"/>
        <v/>
      </c>
      <c r="G98" s="13" t="str">
        <f ca="1">IF($F98&lt;&gt;"",IF($G$4="Recurso",VLOOKUP($E98,OFFSET('Definición técnica de imagenes'!$A$1,MATCH($G$5,'Definición técnica de imagenes'!$A$1:$A$104,0)-1,1,COUNTIF('Definición técnica de imagenes'!$A$3:$A$102,$G$5),5),5,FALSE),'Definición técnica de imagenes'!$F$16),"")</f>
        <v/>
      </c>
      <c r="H98" s="13" t="str">
        <f t="shared" ca="1" si="15"/>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6"/>
        <v/>
      </c>
      <c r="B99" s="62"/>
      <c r="C99" s="20" t="str">
        <f t="shared" si="13"/>
        <v/>
      </c>
      <c r="D99" s="63"/>
      <c r="E99" s="63"/>
      <c r="F99" s="13" t="str">
        <f t="shared" si="14"/>
        <v/>
      </c>
      <c r="G99" s="13" t="str">
        <f ca="1">IF($F99&lt;&gt;"",IF($G$4="Recurso",VLOOKUP($E99,OFFSET('Definición técnica de imagenes'!$A$1,MATCH($G$5,'Definición técnica de imagenes'!$A$1:$A$104,0)-1,1,COUNTIF('Definición técnica de imagenes'!$A$3:$A$102,$G$5),5),5,FALSE),'Definición técnica de imagenes'!$F$16),"")</f>
        <v/>
      </c>
      <c r="H99" s="13" t="str">
        <f t="shared" ca="1" si="15"/>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6"/>
        <v/>
      </c>
      <c r="B100" s="62"/>
      <c r="C100" s="20" t="str">
        <f t="shared" si="13"/>
        <v/>
      </c>
      <c r="D100" s="63"/>
      <c r="E100" s="63"/>
      <c r="F100" s="13" t="str">
        <f t="shared" si="14"/>
        <v/>
      </c>
      <c r="G100" s="13" t="str">
        <f ca="1">IF($F100&lt;&gt;"",IF($G$4="Recurso",VLOOKUP($E100,OFFSET('Definición técnica de imagenes'!$A$1,MATCH($G$5,'Definición técnica de imagenes'!$A$1:$A$104,0)-1,1,COUNTIF('Definición técnica de imagenes'!$A$3:$A$102,$G$5),5),5,FALSE),'Definición técnica de imagenes'!$F$16),"")</f>
        <v/>
      </c>
      <c r="H100" s="13" t="str">
        <f t="shared" ca="1" si="15"/>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6"/>
        <v/>
      </c>
      <c r="B101" s="62"/>
      <c r="C101" s="20" t="str">
        <f t="shared" si="13"/>
        <v/>
      </c>
      <c r="D101" s="63"/>
      <c r="E101" s="63"/>
      <c r="F101" s="13" t="str">
        <f t="shared" si="14"/>
        <v/>
      </c>
      <c r="G101" s="13" t="str">
        <f ca="1">IF($F101&lt;&gt;"",IF($G$4="Recurso",VLOOKUP($E101,OFFSET('Definición técnica de imagenes'!$A$1,MATCH($G$5,'Definición técnica de imagenes'!$A$1:$A$104,0)-1,1,COUNTIF('Definición técnica de imagenes'!$A$3:$A$102,$G$5),5),5,FALSE),'Definición técnica de imagenes'!$F$16),"")</f>
        <v/>
      </c>
      <c r="H101" s="13" t="str">
        <f t="shared" ca="1" si="15"/>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6"/>
        <v/>
      </c>
      <c r="B102" s="62"/>
      <c r="C102" s="20" t="str">
        <f t="shared" si="13"/>
        <v/>
      </c>
      <c r="D102" s="63"/>
      <c r="E102" s="63"/>
      <c r="F102" s="13" t="str">
        <f t="shared" si="14"/>
        <v/>
      </c>
      <c r="G102" s="13" t="str">
        <f ca="1">IF($F102&lt;&gt;"",IF($G$4="Recurso",VLOOKUP($E102,OFFSET('Definición técnica de imagenes'!$A$1,MATCH($G$5,'Definición técnica de imagenes'!$A$1:$A$104,0)-1,1,COUNTIF('Definición técnica de imagenes'!$A$3:$A$102,$G$5),5),5,FALSE),'Definición técnica de imagenes'!$F$16),"")</f>
        <v/>
      </c>
      <c r="H102" s="13" t="str">
        <f t="shared" ca="1" si="15"/>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6"/>
        <v/>
      </c>
      <c r="B103" s="62"/>
      <c r="C103" s="20" t="str">
        <f t="shared" si="13"/>
        <v/>
      </c>
      <c r="D103" s="63"/>
      <c r="E103" s="63"/>
      <c r="F103" s="13" t="str">
        <f t="shared" si="14"/>
        <v/>
      </c>
      <c r="G103" s="13" t="str">
        <f ca="1">IF($F103&lt;&gt;"",IF($G$4="Recurso",VLOOKUP($E103,OFFSET('Definición técnica de imagenes'!$A$1,MATCH($G$5,'Definición técnica de imagenes'!$A$1:$A$104,0)-1,1,COUNTIF('Definición técnica de imagenes'!$A$3:$A$102,$G$5),5),5,FALSE),'Definición técnica de imagenes'!$F$16),"")</f>
        <v/>
      </c>
      <c r="H103" s="13" t="str">
        <f t="shared" ca="1" si="15"/>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6"/>
        <v/>
      </c>
      <c r="B104" s="62"/>
      <c r="C104" s="20" t="str">
        <f t="shared" si="13"/>
        <v/>
      </c>
      <c r="D104" s="63"/>
      <c r="E104" s="63"/>
      <c r="F104" s="13" t="str">
        <f t="shared" si="14"/>
        <v/>
      </c>
      <c r="G104" s="13" t="str">
        <f ca="1">IF($F104&lt;&gt;"",IF($G$4="Recurso",VLOOKUP($E104,OFFSET('Definición técnica de imagenes'!$A$1,MATCH($G$5,'Definición técnica de imagenes'!$A$1:$A$104,0)-1,1,COUNTIF('Definición técnica de imagenes'!$A$3:$A$102,$G$5),5),5,FALSE),'Definición técnica de imagenes'!$F$16),"")</f>
        <v/>
      </c>
      <c r="H104" s="13" t="str">
        <f t="shared" ca="1" si="15"/>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6"/>
        <v/>
      </c>
      <c r="B105" s="62"/>
      <c r="C105" s="20" t="str">
        <f t="shared" si="13"/>
        <v/>
      </c>
      <c r="D105" s="63"/>
      <c r="E105" s="63"/>
      <c r="F105" s="13" t="str">
        <f t="shared" si="14"/>
        <v/>
      </c>
      <c r="G105" s="13" t="str">
        <f ca="1">IF($F105&lt;&gt;"",IF($G$4="Recurso",VLOOKUP($E105,OFFSET('Definición técnica de imagenes'!$A$1,MATCH($G$5,'Definición técnica de imagenes'!$A$1:$A$104,0)-1,1,COUNTIF('Definición técnica de imagenes'!$A$3:$A$102,$G$5),5),5,FALSE),'Definición técnica de imagenes'!$F$16),"")</f>
        <v/>
      </c>
      <c r="H105" s="13" t="str">
        <f t="shared" ca="1" si="15"/>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6"/>
        <v/>
      </c>
      <c r="B106" s="62"/>
      <c r="C106" s="20" t="str">
        <f>IF(OR(B106&lt;&gt;"",J106&lt;&gt;""),IF($G$4="Recurso",CONCATENATE($G$4," ",$G$5),$G$4),"")</f>
        <v/>
      </c>
      <c r="D106" s="63"/>
      <c r="E106" s="63"/>
      <c r="F106" s="13" t="str">
        <f t="shared" si="14"/>
        <v/>
      </c>
      <c r="G106" s="13" t="str">
        <f ca="1">IF($F106&lt;&gt;"",IF($G$4="Recurso",VLOOKUP($E106,OFFSET('Definición técnica de imagenes'!$A$1,MATCH($G$5,'Definición técnica de imagenes'!$A$1:$A$104,0)-1,1,COUNTIF('Definición técnica de imagenes'!$A$3:$A$102,$G$5),5),5,FALSE),'Definición técnica de imagenes'!$F$16),"")</f>
        <v/>
      </c>
      <c r="H106" s="13" t="str">
        <f t="shared" ca="1" si="15"/>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6"/>
        <v/>
      </c>
      <c r="B107" s="62"/>
      <c r="C107" s="20" t="str">
        <f>IF(OR(B107&lt;&gt;"",J107&lt;&gt;""),IF($G$4="Recurso",CONCATENATE($G$4," ",$G$5),$G$4),"")</f>
        <v/>
      </c>
      <c r="D107" s="63"/>
      <c r="E107" s="63"/>
      <c r="F107" s="13" t="str">
        <f t="shared" si="14"/>
        <v/>
      </c>
      <c r="G107" s="13" t="str">
        <f ca="1">IF($F107&lt;&gt;"",IF($G$4="Recurso",VLOOKUP($E107,OFFSET('Definición técnica de imagenes'!$A$1,MATCH($G$5,'Definición técnica de imagenes'!$A$1:$A$104,0)-1,1,COUNTIF('Definición técnica de imagenes'!$A$3:$A$102,$G$5),5),5,FALSE),'Definición técnica de imagenes'!$F$16),"")</f>
        <v/>
      </c>
      <c r="H107" s="13" t="str">
        <f t="shared" ca="1" si="15"/>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6"/>
        <v/>
      </c>
      <c r="B108" s="62"/>
      <c r="C108" s="20" t="str">
        <f>IF(OR(B108&lt;&gt;"",J108&lt;&gt;""),IF($G$4="Recurso",CONCATENATE($G$4," ",$G$5),$G$4),"")</f>
        <v/>
      </c>
      <c r="D108" s="63"/>
      <c r="E108" s="63"/>
      <c r="F108" s="13" t="str">
        <f t="shared" si="14"/>
        <v/>
      </c>
      <c r="G108" s="13" t="str">
        <f ca="1">IF($F108&lt;&gt;"",IF($G$4="Recurso",VLOOKUP($E108,OFFSET('Definición técnica de imagenes'!$A$1,MATCH($G$5,'Definición técnica de imagenes'!$A$1:$A$104,0)-1,1,COUNTIF('Definición técnica de imagenes'!$A$3:$A$102,$G$5),5),5,FALSE),'Definición técnica de imagenes'!$F$16),"")</f>
        <v/>
      </c>
      <c r="H108" s="13" t="str">
        <f t="shared" ca="1" si="15"/>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2016-01-23T14:01:07Z</dcterms:modified>
</cp:coreProperties>
</file>