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<sst xmlns="http://schemas.openxmlformats.org/spreadsheetml/2006/main" count="393" uniqueCount="199">
  <si>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</si>
  <si>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</si>
  <si>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</si>
  <si>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</si>
  <si>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</si>
  <si>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</si>
  <si>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</si>
  <si>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</si>
  <si>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</si>
  <si>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</si>
  <si>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</si>
  <si>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</si>
  <si>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</si>
  <si>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</si>
  <si>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</si>
  <si>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</si>
  <si>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</si>
  <si>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</si>
  <si>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</si>
  <si>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</si>
  <si>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</si>
  <si>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</si>
  <si>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</si>
  <si>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</si>
  <si>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</si>
  <si>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</si>
  <si>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</si>
  <si>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</si>
  <si>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</si>
  <si>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</si>
  <si>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</si>
  <si>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</si>
  <si>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</si>
  <si>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</si>
  <si>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</si>
  <si>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</si>
  <si>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</si>
  <si>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</si>
  <si>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</si>
  <si>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</si>
  <si>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</si>
  <si>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</si>
  <si>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</si>
  <si>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</si>
  <si>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</si>
  <si>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</si>
  <si>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</si>
  <si>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</si>
  <si>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</si>
  <si>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</si>
  <si>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</si>
  <si>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</si>
  <si>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</si>
  <si>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</si>
  <si>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</si>
  <si>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</si>
  <si>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</si>
  <si>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</si>
  <si>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</si>
  <si>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</si>
  <si>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</si>
  <si>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</si>
  <si>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</si>
  <si>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</si>
  <si>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</si>
  <si>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</si>
  <si>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</si>
  <si>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</si>
  <si>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</si>
  <si>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</si>
  <si>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</si>
  <si>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</si>
  <si>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</si>
  <si>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</si>
  <si>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</si>
  <si>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</si>
  <si>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</si>
  <si>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</si>
  <si>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</si>
  <si>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</si>
  <si>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</si>
  <si>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</si>
  <si>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</si>
  <si>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</si>
  <si>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</si>
  <si>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</si>
  <si>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</si>
  <si>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</si>
  <si>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</si>
  <si>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</si>
  <si>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</si>
  <si>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</si>
  <si>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</si>
  <si>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</si>
  <si>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</si>
  <si>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</si>
  <si>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</si>
  <si>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</si>
  <si>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</si>
  <si>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</si>
  <si>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</si>
  <si>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</si>
  <si>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</si>
  <si>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</si>
  <si>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</si>
  <si>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</si>
  <si>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</si>
  <si>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</si>
  <si>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</si>
  <si>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</si>
  <si>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</si>
  <si>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</si>
  <si>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</si>
  <si>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</si>
  <si>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</si>
  <si>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</si>
  <si>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</si>
  <si>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</si>
  <si>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</si>
  <si>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</si>
  <si>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</si>
  <si>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</si>
  <si>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</si>
  <si>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</si>
  <si>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</si>
  <si>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</si>
  <si>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</si>
  <si>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</si>
  <si>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</si>
  <si>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</si>
  <si>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</si>
  <si>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</si>
  <si>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</si>
  <si>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</si>
  <si>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</si>
  <si>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</si>
  <si>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</si>
  <si>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</si>
  <si>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</si>
  <si>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</si>
  <si>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</si>
  <si>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</si>
  <si>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</si>
  <si>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</si>
  <si>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</si>
  <si>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</si>
  <si>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</si>
  <si>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</si>
  <si>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</si>
  <si>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</si>
  <si>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</si>
  <si>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</si>
  <si>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</si>
  <si>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</si>
  <si>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</si>
  <si>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</si>
  <si>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</si>
  <si>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</si>
  <si>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</si>
  <si>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</si>
  <si>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</si>
  <si>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</si>
  <si>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</si>
  <si>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</si>
  <si>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</si>
  <si>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</si>
  <si>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</si>
  <si>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</si>
  <si>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</si>
  <si>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</si>
  <si>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</si>
  <si>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</si>
  <si>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</si>
  <si>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</si>
  <si>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</si>
  <si>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</si>
  <si>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</si>
  <si>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</si>
  <si>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</si>
  <si>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</si>
  <si>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</si>
  <si>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</si>
  <si>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</si>
  <si>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</si>
  <si>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</si>
  <si>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</si>
  <si>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</si>
  <si>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reacciones químicas de los compuestos orgánicos</t>
  </si>
  <si>
    <t xml:space="preserve">Lyz Bernal </t>
  </si>
  <si>
    <t>CN_11_14_REC110</t>
  </si>
  <si>
    <t xml:space="preserve">159231536
159231986
134618861
</t>
  </si>
  <si>
    <t>Ilustración</t>
  </si>
  <si>
    <t xml:space="preserve">Unificar imágenes </t>
  </si>
  <si>
    <t xml:space="preserve">382772065
</t>
  </si>
  <si>
    <t>Fotografía</t>
  </si>
  <si>
    <t xml:space="preserve">Ver descripción y observaciones </t>
  </si>
  <si>
    <t xml:space="preserve">Realizar ilustración similar a imagen guía. Por favor donde encuentra el aro con la línea incluir un aro metálico con malla de asbesto encima. Dejo imagen arriba para que se guien </t>
  </si>
  <si>
    <t>Realizar ilustración similar a imagen guía. Por favor donde encuentra el aro con la línea incluir un aro metálico con malla de asbeto encima e incluir un termómetro en el tapon del balón. Dejo imagen guía arriba. El contenido del balón debe asemejar a un líquido transparente. El termómetro debe tocar el líquido</t>
  </si>
  <si>
    <t>Realizar igual a la imagen guía. Es para ficha del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</si>
</sst>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476250</xdr:colOff>
      <xdr:row>9</xdr:row>
      <xdr:rowOff>95250</xdr:rowOff>
    </xdr:from>
    <xdr:to>
      <xdr:col>9</xdr:col>
      <xdr:colOff>1824554</xdr:colOff>
      <xdr:row>9</xdr:row>
      <xdr:rowOff>2216303</xdr:rowOff>
    </xdr:to>
    <xdr:pic>
      <xdr:nvPicPr>
        <xdr:cNvPr id="2" name="Imagen 1"/>
        <xdr:cNvPicPr>
          <a:picLocks noChangeAspect="1"/>
        </xdr:cNvPicPr>
      </xdr:nvPicPr>
      <xdr:blipFill rotWithShape="1">
        <a:blip xmlns:r="http://schemas.openxmlformats.org/officeDocument/2006/relationships" r:embed="rId1"/>
        <a:srcRect l="71149" t="24780" r="9846" b="13248"/>
        <a:stretch/>
      </xdr:blipFill>
      <xdr:spPr>
        <a:xfrm>
          <a:off x="14192250" y="2214563"/>
          <a:ext cx="1348304" cy="2130578"/>
        </a:xfrm>
        <a:prstGeom prst="rect">
          <a:avLst/>
        </a:prstGeom>
      </xdr:spPr>
    </xdr:pic>
    <xdr:clientData/>
  </xdr:twoCellAnchor>
  <xdr:twoCellAnchor editAs="oneCell">
    <xdr:from>
      <xdr:col>9</xdr:col>
      <xdr:colOff>228600</xdr:colOff>
      <xdr:row>10</xdr:row>
      <xdr:rowOff>409575</xdr:rowOff>
    </xdr:from>
    <xdr:to>
      <xdr:col>9</xdr:col>
      <xdr:colOff>2132793</xdr:colOff>
      <xdr:row>10</xdr:row>
      <xdr:rowOff>1763668</xdr:rowOff>
    </xdr:to>
    <xdr:pic>
      <xdr:nvPicPr>
        <xdr:cNvPr id="3" name="Picture 4" descr="http://thumb7.shutterstock.com/display_pic_with_logo/70292/382772065/stock-photo-laboratory-glassware-with-liquid-over-reflective-table-with-colored-background-382772065.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35075" y="4867275"/>
          <a:ext cx="1904193" cy="1354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282860</xdr:colOff>
      <xdr:row>11</xdr:row>
      <xdr:rowOff>342900</xdr:rowOff>
    </xdr:from>
    <xdr:to>
      <xdr:col>9</xdr:col>
      <xdr:colOff>2165320</xdr:colOff>
      <xdr:row>11</xdr:row>
      <xdr:rowOff>1654600</xdr:rowOff>
    </xdr:to>
    <xdr:pic>
      <xdr:nvPicPr>
        <xdr:cNvPr id="4" name="Imagen 3"/>
        <xdr:cNvPicPr>
          <a:picLocks noChangeAspect="1"/>
        </xdr:cNvPicPr>
      </xdr:nvPicPr>
      <xdr:blipFill>
        <a:blip xmlns:r="http://schemas.openxmlformats.org/officeDocument/2006/relationships" r:embed="rId3"/>
        <a:stretch>
          <a:fillRect/>
        </a:stretch>
      </xdr:blipFill>
      <xdr:spPr>
        <a:xfrm>
          <a:off x="13989335" y="6962775"/>
          <a:ext cx="1882460" cy="1311700"/>
        </a:xfrm>
        <a:prstGeom prst="rect">
          <a:avLst/>
        </a:prstGeom>
      </xdr:spPr>
    </xdr:pic>
    <xdr:clientData/>
  </xdr:twoCellAnchor>
  <xdr:twoCellAnchor editAs="oneCell">
    <xdr:from>
      <xdr:col>10</xdr:col>
      <xdr:colOff>647700</xdr:colOff>
      <xdr:row>11</xdr:row>
      <xdr:rowOff>114300</xdr:rowOff>
    </xdr:from>
    <xdr:to>
      <xdr:col>10</xdr:col>
      <xdr:colOff>1813415</xdr:colOff>
      <xdr:row>11</xdr:row>
      <xdr:rowOff>851032</xdr:rowOff>
    </xdr:to>
    <xdr:pic>
      <xdr:nvPicPr>
        <xdr:cNvPr id="5" name="Picture 8" descr="https://www.tplaboratorioquimico.com/wp-content/uploads/2015/02/argolla_de_laboratorio_b-1.jp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7011650" y="6734175"/>
          <a:ext cx="1165715" cy="7367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381000</xdr:colOff>
      <xdr:row>12</xdr:row>
      <xdr:rowOff>123825</xdr:rowOff>
    </xdr:from>
    <xdr:to>
      <xdr:col>9</xdr:col>
      <xdr:colOff>2954393</xdr:colOff>
      <xdr:row>12</xdr:row>
      <xdr:rowOff>1978650</xdr:rowOff>
    </xdr:to>
    <xdr:pic>
      <xdr:nvPicPr>
        <xdr:cNvPr id="6" name="Imagen 5"/>
        <xdr:cNvPicPr>
          <a:picLocks noChangeAspect="1"/>
        </xdr:cNvPicPr>
      </xdr:nvPicPr>
      <xdr:blipFill>
        <a:blip xmlns:r="http://schemas.openxmlformats.org/officeDocument/2006/relationships" r:embed="rId5"/>
        <a:stretch>
          <a:fillRect/>
        </a:stretch>
      </xdr:blipFill>
      <xdr:spPr>
        <a:xfrm>
          <a:off x="14087475" y="8763000"/>
          <a:ext cx="2573393" cy="1854825"/>
        </a:xfrm>
        <a:prstGeom prst="rect">
          <a:avLst/>
        </a:prstGeom>
      </xdr:spPr>
    </xdr:pic>
    <xdr:clientData/>
  </xdr:twoCellAnchor>
  <xdr:twoCellAnchor editAs="oneCell">
    <xdr:from>
      <xdr:col>10</xdr:col>
      <xdr:colOff>499042</xdr:colOff>
      <xdr:row>12</xdr:row>
      <xdr:rowOff>213971</xdr:rowOff>
    </xdr:from>
    <xdr:to>
      <xdr:col>10</xdr:col>
      <xdr:colOff>1728108</xdr:colOff>
      <xdr:row>12</xdr:row>
      <xdr:rowOff>2627095</xdr:rowOff>
    </xdr:to>
    <xdr:pic>
      <xdr:nvPicPr>
        <xdr:cNvPr id="7" name="Imagen 6"/>
        <xdr:cNvPicPr>
          <a:picLocks noChangeAspect="1"/>
        </xdr:cNvPicPr>
      </xdr:nvPicPr>
      <xdr:blipFill rotWithShape="1">
        <a:blip xmlns:r="http://schemas.openxmlformats.org/officeDocument/2006/relationships" r:embed="rId6"/>
        <a:srcRect l="29972" t="49956" r="63297" b="13248"/>
        <a:stretch/>
      </xdr:blipFill>
      <xdr:spPr>
        <a:xfrm>
          <a:off x="17875363" y="8840900"/>
          <a:ext cx="1229066" cy="2413124"/>
        </a:xfrm>
        <a:prstGeom prst="rect">
          <a:avLst/>
        </a:prstGeom>
      </xdr:spPr>
    </xdr:pic>
    <xdr:clientData/>
  </xdr:twoCellAnchor>
  <xdr:twoCellAnchor editAs="oneCell">
    <xdr:from>
      <xdr:col>9</xdr:col>
      <xdr:colOff>633556</xdr:colOff>
      <xdr:row>13</xdr:row>
      <xdr:rowOff>348226</xdr:rowOff>
    </xdr:from>
    <xdr:to>
      <xdr:col>9</xdr:col>
      <xdr:colOff>3396204</xdr:colOff>
      <xdr:row>13</xdr:row>
      <xdr:rowOff>2372580</xdr:rowOff>
    </xdr:to>
    <xdr:pic>
      <xdr:nvPicPr>
        <xdr:cNvPr id="8" name="Imagen 7"/>
        <xdr:cNvPicPr>
          <a:picLocks noChangeAspect="1"/>
        </xdr:cNvPicPr>
      </xdr:nvPicPr>
      <xdr:blipFill rotWithShape="1">
        <a:blip xmlns:r="http://schemas.openxmlformats.org/officeDocument/2006/relationships" r:embed="rId7"/>
        <a:srcRect l="35318" t="34991" r="30236" b="20115"/>
        <a:stretch/>
      </xdr:blipFill>
      <xdr:spPr>
        <a:xfrm>
          <a:off x="14337266" y="13294032"/>
          <a:ext cx="2762648" cy="2024354"/>
        </a:xfrm>
        <a:prstGeom prst="rect">
          <a:avLst/>
        </a:prstGeom>
      </xdr:spPr>
    </xdr:pic>
    <xdr:clientData/>
  </xdr:twoCellAnchor>
  <xdr:twoCellAnchor editAs="oneCell">
    <xdr:from>
      <xdr:col>9</xdr:col>
      <xdr:colOff>737419</xdr:colOff>
      <xdr:row>14</xdr:row>
      <xdr:rowOff>266291</xdr:rowOff>
    </xdr:from>
    <xdr:to>
      <xdr:col>9</xdr:col>
      <xdr:colOff>2880544</xdr:colOff>
      <xdr:row>14</xdr:row>
      <xdr:rowOff>2409416</xdr:rowOff>
    </xdr:to>
    <xdr:pic>
      <xdr:nvPicPr>
        <xdr:cNvPr id="11" name="Picture 4" descr="http://thumb1.shutterstock.com/display_pic_with_logo/640141/139626488/stock-photo-thinking-business-woman-looking-up-on-many-questions-mark-isolated-on-white-background-139626488.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41129" y="15875001"/>
          <a:ext cx="2143125"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102421</xdr:colOff>
      <xdr:row>15</xdr:row>
      <xdr:rowOff>143386</xdr:rowOff>
    </xdr:from>
    <xdr:to>
      <xdr:col>9</xdr:col>
      <xdr:colOff>3441287</xdr:colOff>
      <xdr:row>15</xdr:row>
      <xdr:rowOff>1249515</xdr:rowOff>
    </xdr:to>
    <xdr:pic>
      <xdr:nvPicPr>
        <xdr:cNvPr id="10" name="Imagen 9"/>
        <xdr:cNvPicPr>
          <a:picLocks noChangeAspect="1"/>
        </xdr:cNvPicPr>
      </xdr:nvPicPr>
      <xdr:blipFill rotWithShape="1">
        <a:blip xmlns:r="http://schemas.openxmlformats.org/officeDocument/2006/relationships" r:embed="rId9"/>
        <a:srcRect l="39079" t="40449" r="44787" b="50044"/>
        <a:stretch/>
      </xdr:blipFill>
      <xdr:spPr>
        <a:xfrm>
          <a:off x="13806131" y="18281854"/>
          <a:ext cx="3338866" cy="1106129"/>
        </a:xfrm>
        <a:prstGeom prst="rect">
          <a:avLst/>
        </a:prstGeom>
      </xdr:spPr>
    </xdr:pic>
    <xdr:clientData/>
  </xdr:twoCellAnchor>
  <xdr:twoCellAnchor>
    <xdr:from>
      <xdr:col>9</xdr:col>
      <xdr:colOff>54898</xdr:colOff>
      <xdr:row>16</xdr:row>
      <xdr:rowOff>102624</xdr:rowOff>
    </xdr:from>
    <xdr:to>
      <xdr:col>9</xdr:col>
      <xdr:colOff>3861210</xdr:colOff>
      <xdr:row>16</xdr:row>
      <xdr:rowOff>969399</xdr:rowOff>
    </xdr:to>
    <xdr:pic>
      <xdr:nvPicPr>
        <xdr:cNvPr id="12" name="Imagen 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l="26112" t="32350" r="44688" b="55853"/>
        <a:stretch>
          <a:fillRect/>
        </a:stretch>
      </xdr:blipFill>
      <xdr:spPr bwMode="auto">
        <a:xfrm>
          <a:off x="13758608" y="19869559"/>
          <a:ext cx="380631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378951</xdr:colOff>
      <xdr:row>17</xdr:row>
      <xdr:rowOff>194597</xdr:rowOff>
    </xdr:from>
    <xdr:to>
      <xdr:col>9</xdr:col>
      <xdr:colOff>2761542</xdr:colOff>
      <xdr:row>17</xdr:row>
      <xdr:rowOff>1545098</xdr:rowOff>
    </xdr:to>
    <xdr:pic>
      <xdr:nvPicPr>
        <xdr:cNvPr id="13" name="Imagen 12"/>
        <xdr:cNvPicPr>
          <a:picLocks noChangeAspect="1"/>
        </xdr:cNvPicPr>
      </xdr:nvPicPr>
      <xdr:blipFill rotWithShape="1">
        <a:blip xmlns:r="http://schemas.openxmlformats.org/officeDocument/2006/relationships" r:embed="rId11"/>
        <a:srcRect l="38683" t="41328" r="18359" b="15361"/>
        <a:stretch/>
      </xdr:blipFill>
      <xdr:spPr>
        <a:xfrm>
          <a:off x="14082661" y="20985726"/>
          <a:ext cx="2382591" cy="13505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93" zoomScaleNormal="93" zoomScalePageLayoutView="140" workbookViewId="0">
      <pane ySplit="9" topLeftCell="A18"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4.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183" customHeight="1" x14ac:dyDescent="0.25">
      <c r="A10" s="12" t="str">
        <f>IF(OR(B10&lt;&gt;"",J10&lt;&gt;""),"IMG01","")</f>
        <v>IMG01</v>
      </c>
      <c r="B10" s="62" t="s">
        <v>190</v>
      </c>
      <c r="C10" s="20" t="str">
        <f t="shared" ref="C10:C41" si="0">IF(OR(B10&lt;&gt;"",J10&lt;&gt;""),IF($G$4="Recurso",CONCATENATE($G$4," ",$G$5),$G$4),"")</f>
        <v>Recurso F13B</v>
      </c>
      <c r="D10" s="63" t="s">
        <v>191</v>
      </c>
      <c r="E10" s="63" t="s">
        <v>168</v>
      </c>
      <c r="F10" s="13" t="str">
        <f t="shared" ref="F10" ca="1" si="1">IF(OR(B10&lt;&gt;"",J10&lt;&gt;""),CONCATENATE($C$7,"_",$A10,IF($G$4="Cuaderno de Estudio","_small",CONCATENATE(IF(I10="","","n"),IF(LEFT($G$5,1)="F",".jpg",".png")))),"")</f>
        <v>CN_11_14_REC110_IMG01.jpg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70.25" customHeight="1" x14ac:dyDescent="0.25">
      <c r="A11" s="12" t="str">
        <f t="shared" ref="A11:A18" si="3">IF(OR(B11&lt;&gt;"",J11&lt;&gt;""),CONCATENATE(LEFT(A10,3),IF(MID(A10,4,2)+1&lt;10,CONCATENATE("0",MID(A10,4,2)+1))),"")</f>
        <v>IMG02</v>
      </c>
      <c r="B11" s="62" t="s">
        <v>193</v>
      </c>
      <c r="C11" s="20" t="str">
        <f t="shared" si="0"/>
        <v>Recurso F13B</v>
      </c>
      <c r="D11" s="63" t="s">
        <v>194</v>
      </c>
      <c r="E11" s="63" t="s">
        <v>168</v>
      </c>
      <c r="F11" s="13" t="str">
        <f t="shared" ref="F11:F74" ca="1" si="4">IF(OR(B11&lt;&gt;"",J11&lt;&gt;""),CONCATENATE($C$7,"_",$A11,IF($G$4="Cuaderno de Estudio","_small",CONCATENATE(IF(I11="","","n"),IF(LEFT($G$5,1)="F",".jpg",".png")))),"")</f>
        <v>CN_11_14_REC110_IMG02.jpg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59" customHeight="1" x14ac:dyDescent="0.25">
      <c r="A12" s="12" t="str">
        <f t="shared" si="3"/>
        <v>IMG03</v>
      </c>
      <c r="B12" s="62" t="s">
        <v>195</v>
      </c>
      <c r="C12" s="20" t="str">
        <f t="shared" si="0"/>
        <v>Recurso F13B</v>
      </c>
      <c r="D12" s="63" t="s">
        <v>191</v>
      </c>
      <c r="E12" s="63" t="s">
        <v>168</v>
      </c>
      <c r="F12" s="13" t="str">
        <f t="shared" ca="1" si="4"/>
        <v>CN_11_14_REC110_IMG03.jpg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196</v>
      </c>
      <c r="O12" s="2" t="str">
        <f>'Definición técnica de imagenes'!A18</f>
        <v>Diaporama F1</v>
      </c>
    </row>
    <row r="13" spans="1:16" s="11" customFormat="1" ht="340.5" customHeight="1" x14ac:dyDescent="0.25">
      <c r="A13" s="12" t="str">
        <f t="shared" si="3"/>
        <v>IMG04</v>
      </c>
      <c r="B13" s="62" t="s">
        <v>195</v>
      </c>
      <c r="C13" s="20" t="str">
        <f t="shared" si="0"/>
        <v>Recurso F13B</v>
      </c>
      <c r="D13" s="63" t="s">
        <v>191</v>
      </c>
      <c r="E13" s="63" t="s">
        <v>168</v>
      </c>
      <c r="F13" s="13" t="str">
        <f t="shared" ca="1" si="4"/>
        <v>CN_11_14_REC110_IMG04.jpg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197</v>
      </c>
      <c r="O13" s="2" t="str">
        <f>'Definición técnica de imagenes'!A19</f>
        <v>F4</v>
      </c>
    </row>
    <row r="14" spans="1:16" s="11" customFormat="1" ht="210" customHeight="1" x14ac:dyDescent="0.25">
      <c r="A14" s="12" t="str">
        <f t="shared" si="3"/>
        <v>IMG05</v>
      </c>
      <c r="B14" s="62" t="s">
        <v>195</v>
      </c>
      <c r="C14" s="20" t="str">
        <f t="shared" si="0"/>
        <v>Recurso F13B</v>
      </c>
      <c r="D14" s="63" t="s">
        <v>191</v>
      </c>
      <c r="E14" s="63" t="s">
        <v>168</v>
      </c>
      <c r="F14" s="13" t="str">
        <f t="shared" ca="1" si="4"/>
        <v>CN_11_14_REC110_IMG05.jpg</v>
      </c>
      <c r="G14" s="13" t="str">
        <f ca="1">IF($F14&lt;&gt;"",IF($G$4="Recurso",VLOOKUP($E14,OFFSET('Definición técnica de imagenes'!$A$1,MATCH($G$5,'Definición técnica de imagenes'!$A$1:$A$104,0)-1,1,COUNTIF('Definición técnica de imagenes'!$A$3:$A$102,$G$5),5),5,FALSE),'Definición técnica de imagenes'!$F$16),"")</f>
        <v>270 x 375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99.5" customHeight="1" x14ac:dyDescent="0.25">
      <c r="A15" s="12" t="str">
        <f t="shared" si="3"/>
        <v>IMG06</v>
      </c>
      <c r="B15" s="62">
        <v>139626488</v>
      </c>
      <c r="C15" s="20" t="str">
        <f t="shared" si="0"/>
        <v>Recurso F13B</v>
      </c>
      <c r="D15" s="63" t="s">
        <v>194</v>
      </c>
      <c r="E15" s="63" t="s">
        <v>168</v>
      </c>
      <c r="F15" s="13" t="str">
        <f t="shared" ca="1" si="4"/>
        <v>CN_11_14_REC110_IMG06.jpg</v>
      </c>
      <c r="G15" s="13" t="str">
        <f ca="1">IF($F15&lt;&gt;"",IF($G$4="Recurso",VLOOKUP($E15,OFFSET('Definición técnica de imagenes'!$A$1,MATCH($G$5,'Definición técnica de imagenes'!$A$1:$A$104,0)-1,1,COUNTIF('Definición técnica de imagenes'!$A$3:$A$102,$G$5),5),5,FALSE),'Definición técnica de imagenes'!$F$16),"")</f>
        <v>270 x 375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c r="K15" s="66"/>
      <c r="O15" s="2" t="str">
        <f>'Definición técnica de imagenes'!A24</f>
        <v>F6B</v>
      </c>
    </row>
    <row r="16" spans="1:16" s="11" customFormat="1" ht="128.25" customHeight="1" x14ac:dyDescent="0.3">
      <c r="A16" s="12" t="str">
        <f t="shared" si="3"/>
        <v>IMG07</v>
      </c>
      <c r="B16" s="62" t="s">
        <v>195</v>
      </c>
      <c r="C16" s="20" t="str">
        <f t="shared" si="0"/>
        <v>Recurso F13B</v>
      </c>
      <c r="D16" s="63" t="s">
        <v>191</v>
      </c>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c r="K16" s="68" t="s">
        <v>198</v>
      </c>
      <c r="O16" s="2" t="str">
        <f>'Definición técnica de imagenes'!A25</f>
        <v>F7</v>
      </c>
    </row>
    <row r="17" spans="1:15" s="11" customFormat="1" ht="81" customHeight="1" x14ac:dyDescent="0.25">
      <c r="A17" s="12" t="str">
        <f t="shared" si="3"/>
        <v>IMG08</v>
      </c>
      <c r="B17" s="62" t="s">
        <v>195</v>
      </c>
      <c r="C17" s="20" t="str">
        <f t="shared" si="0"/>
        <v>Recurso F13B</v>
      </c>
      <c r="D17" s="63" t="s">
        <v>191</v>
      </c>
      <c r="E17" s="63"/>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c r="K17" s="66" t="s">
        <v>198</v>
      </c>
      <c r="O17" s="2" t="str">
        <f>'Definición técnica de imagenes'!A27</f>
        <v>F7B</v>
      </c>
    </row>
    <row r="18" spans="1:15" s="11" customFormat="1" ht="131.25" customHeight="1" x14ac:dyDescent="0.25">
      <c r="A18" s="12" t="str">
        <f t="shared" si="3"/>
        <v>IMG09</v>
      </c>
      <c r="B18" s="62" t="s">
        <v>195</v>
      </c>
      <c r="C18" s="20" t="str">
        <f t="shared" si="0"/>
        <v>Recurso F13B</v>
      </c>
      <c r="D18" s="63" t="s">
        <v>191</v>
      </c>
      <c r="E18" s="63"/>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c r="K18" s="66" t="s">
        <v>198</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2016-04-27T23:39:09Z</dcterms:modified>
</cp:coreProperties>
</file>