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<sst xmlns="http://schemas.openxmlformats.org/spreadsheetml/2006/main" count="409" uniqueCount="208">
  <si>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</si>
  <si>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</si>
  <si>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</si>
  <si>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</si>
  <si>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</si>
  <si>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</si>
  <si>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</si>
  <si>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</si>
  <si>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</si>
  <si>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</si>
  <si>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</si>
  <si>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</si>
  <si>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</si>
  <si>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</si>
  <si>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</si>
  <si>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</si>
  <si>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</si>
  <si>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</si>
  <si>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</si>
  <si>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</si>
  <si>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</si>
  <si>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</si>
  <si>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</si>
  <si>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</si>
  <si>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</si>
  <si>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</si>
  <si>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</si>
  <si>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</si>
  <si>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</si>
  <si>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</si>
  <si>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</si>
  <si>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</si>
  <si>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</si>
  <si>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</si>
  <si>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</si>
  <si>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</si>
  <si>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</si>
  <si>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</si>
  <si>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</si>
  <si>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</si>
  <si>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</si>
  <si>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</si>
  <si>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</si>
  <si>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</si>
  <si>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</si>
  <si>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</si>
  <si>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</si>
  <si>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</si>
  <si>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</si>
  <si>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</si>
  <si>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</si>
  <si>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</si>
  <si>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</si>
  <si>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</si>
  <si>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</si>
  <si>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</si>
  <si>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</si>
  <si>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</si>
  <si>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</si>
  <si>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</si>
  <si>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</si>
  <si>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</si>
  <si>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</si>
  <si>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</si>
  <si>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</si>
  <si>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</si>
  <si>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</si>
  <si>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</si>
  <si>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</si>
  <si>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</si>
  <si>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</si>
  <si>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</si>
  <si>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</si>
  <si>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</si>
  <si>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</si>
  <si>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</si>
  <si>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</si>
  <si>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</si>
  <si>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</si>
  <si>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</si>
  <si>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</si>
  <si>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</si>
  <si>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</si>
  <si>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</si>
  <si>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</si>
  <si>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</si>
  <si>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</si>
  <si>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</si>
  <si>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</si>
  <si>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</si>
  <si>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</si>
  <si>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</si>
  <si>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</si>
  <si>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</si>
  <si>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</si>
  <si>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</si>
  <si>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</si>
  <si>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</si>
  <si>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</si>
  <si>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</si>
  <si>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</si>
  <si>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</si>
  <si>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</si>
  <si>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</si>
  <si>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</si>
  <si>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</si>
  <si>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</si>
  <si>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</si>
  <si>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</si>
  <si>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</si>
  <si>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</si>
  <si>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</si>
  <si>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</si>
  <si>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</si>
  <si>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</si>
  <si>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</si>
  <si>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</si>
  <si>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</si>
  <si>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</si>
  <si>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</si>
  <si>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</si>
  <si>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</si>
  <si>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</si>
  <si>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</si>
  <si>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</si>
  <si>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</si>
  <si>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</si>
  <si>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</si>
  <si>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</si>
  <si>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</si>
  <si>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</si>
  <si>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</si>
  <si>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</si>
  <si>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</si>
  <si>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</si>
  <si>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</si>
  <si>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</si>
  <si>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</si>
  <si>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</si>
  <si>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</si>
  <si>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</si>
  <si>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</si>
  <si>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</si>
  <si>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</si>
  <si>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</si>
  <si>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</si>
  <si>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</si>
  <si>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</si>
  <si>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</si>
  <si>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</si>
  <si>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</si>
  <si>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</si>
  <si>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</si>
  <si>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</si>
  <si>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</si>
  <si>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</si>
  <si>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</si>
  <si>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</si>
  <si>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</si>
  <si>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</si>
  <si>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</si>
  <si>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</si>
  <si>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</si>
  <si>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</si>
  <si>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</si>
  <si>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</si>
  <si>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</si>
  <si>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</si>
  <si>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</si>
  <si>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</si>
  <si>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</si>
  <si>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</si>
  <si>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</si>
  <si>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</si>
  <si>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</si>
  <si>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</si>
  <si>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</si>
  <si>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</si>
  <si>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</si>
  <si>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</si>
  <si>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</si>
  <si>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</si>
  <si>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</si>
  <si>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</si>
  <si>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</si>
  <si>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</si>
  <si>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</si>
  <si>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</si>
  <si>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observaciones</t>
  </si>
  <si>
    <t>Fenómenos ondulatorios</t>
  </si>
  <si>
    <t>Diana García</t>
  </si>
  <si>
    <t>CN_11_05_CO_REC10</t>
  </si>
  <si>
    <t>Ilustrar.</t>
  </si>
  <si>
    <t>Ilustrar. Las dos imágenes van juntas, una después de la otra. Los textos son: "Onda viajera (incidente)" y "Onda viajera (reflejada)".</t>
  </si>
  <si>
    <t>Ilustrar</t>
  </si>
  <si>
    <t>Interferencia de ondas</t>
  </si>
  <si>
    <t>Ondas contra una pared</t>
  </si>
  <si>
    <t>Onda incidente y reflejada</t>
  </si>
  <si>
    <t>Ondas estacionarias en una cuerda</t>
  </si>
  <si>
    <t>Onda estacionaria con nodos</t>
  </si>
  <si>
    <t>Onda estacionaria longitudinal</t>
  </si>
  <si>
    <t>Ilustrar. Escribir encima de la imagen "Onda estacionaria longitudinal", y debajo de la imagen "Resorte estirándose y comprimiéndose". Notar que las flechas rojas cambian de orientación en las dos imágenes.</t>
  </si>
  <si>
    <t>Ilustrar. Escribir debajo de la imagen "Las ondas incidente y reflejada se encuentran".</t>
  </si>
  <si>
    <t>Ilustrar. El texto dice "Interferencia de ondas incidente y reflejada". Hacer que la onda contínua sea azul, y la discontínua sea roja. Escribir debajo de la imagen "Cada onda viajera va en una dirección diferente."</t>
  </si>
  <si>
    <t>Ilustrar. Los textos son "Onda estacionaria en un momento diferente" (aunque así no dice en la imagen) y "Nodo". Notar que no es la misma imagen 06. Es importante que los puntos llamados "Nodos" tengan exactamente la misma ubicación que tienen en la imagen anterior. Debajo de la imagen escribir "Los nodos son los únicos puntos que no cambian de posición con el movimiento ondulatorio".</t>
  </si>
  <si>
    <t>Ilustrar la imagen de arriba. Los textos son "Onda estacionaria" y "Nodo". Hacer que las líneas roja y azul sean discontínuas. Adjunto otra imagen al lado derecho, en donde se ve bien la relación entre las ondas (es importante la posición y tamaño de las ondas pequeñas para formar la grande). No se necesita la cuadrícula ni el plano cartesiano, pero si las flechas que señalan los nodos, que están ubicados a medio camino en las subidas y bajadas de la onda. Escirbir bajo la imagen "Si la onda formada por interferencia tiene puntos fijos (los nodos), es una onda estacionaria."</t>
  </si>
  <si>
    <t>Ilustrar. Es la misma imagen 1, pero con los nodos señalados, y otras ondas en líneas discontínuas. Estos deben tener la misma ubicación que en las dos imágenes anteriores. Aunque no está en la imagen, también debe tener le texto "Onda estacionaria", en la misma ubicación con la que aparece en las dos imágenes anteriores. Escribir debajo de la imagen "Diferentes posiciones de la onda. Los nodos permanecen inmóviles siempre."</t>
  </si>
  <si>
    <t>Longitud de onda de una onda estacionaria.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</si>
</sst>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73269</xdr:colOff>
      <xdr:row>12</xdr:row>
      <xdr:rowOff>87924</xdr:rowOff>
    </xdr:from>
    <xdr:to>
      <xdr:col>15</xdr:col>
      <xdr:colOff>216436</xdr:colOff>
      <xdr:row>12</xdr:row>
      <xdr:rowOff>1404774</xdr:rowOff>
    </xdr:to>
    <xdr:pic>
      <xdr:nvPicPr>
        <xdr:cNvPr id="9" name="Imagen 8"/>
        <xdr:cNvPicPr>
          <a:picLocks noChangeAspect="1"/>
        </xdr:cNvPicPr>
      </xdr:nvPicPr>
      <xdr:blipFill>
        <a:blip xmlns:r="http://schemas.openxmlformats.org/officeDocument/2006/relationships" r:embed="rId1"/>
        <a:stretch>
          <a:fillRect/>
        </a:stretch>
      </xdr:blipFill>
      <xdr:spPr>
        <a:xfrm>
          <a:off x="16456269" y="10814539"/>
          <a:ext cx="3029975" cy="1316850"/>
        </a:xfrm>
        <a:prstGeom prst="rect">
          <a:avLst/>
        </a:prstGeom>
      </xdr:spPr>
    </xdr:pic>
    <xdr:clientData/>
  </xdr:twoCellAnchor>
  <xdr:twoCellAnchor editAs="oneCell">
    <xdr:from>
      <xdr:col>10</xdr:col>
      <xdr:colOff>0</xdr:colOff>
      <xdr:row>9</xdr:row>
      <xdr:rowOff>0</xdr:rowOff>
    </xdr:from>
    <xdr:to>
      <xdr:col>18</xdr:col>
      <xdr:colOff>7425</xdr:colOff>
      <xdr:row>9</xdr:row>
      <xdr:rowOff>2331720</xdr:rowOff>
    </xdr:to>
    <xdr:pic>
      <xdr:nvPicPr>
        <xdr:cNvPr id="12" name="Imagen 11" descr="C:\Users\Miguel\Desktop\0.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83000" y="2344615"/>
          <a:ext cx="5400040" cy="2331720"/>
        </a:xfrm>
        <a:prstGeom prst="rect">
          <a:avLst/>
        </a:prstGeom>
        <a:noFill/>
        <a:ln>
          <a:noFill/>
        </a:ln>
      </xdr:spPr>
    </xdr:pic>
    <xdr:clientData/>
  </xdr:twoCellAnchor>
  <xdr:twoCellAnchor editAs="oneCell">
    <xdr:from>
      <xdr:col>10</xdr:col>
      <xdr:colOff>39566</xdr:colOff>
      <xdr:row>14</xdr:row>
      <xdr:rowOff>21980</xdr:rowOff>
    </xdr:from>
    <xdr:to>
      <xdr:col>19</xdr:col>
      <xdr:colOff>11850</xdr:colOff>
      <xdr:row>14</xdr:row>
      <xdr:rowOff>3497001</xdr:rowOff>
    </xdr:to>
    <xdr:pic>
      <xdr:nvPicPr>
        <xdr:cNvPr id="13" name="Imagen 12"/>
        <xdr:cNvPicPr>
          <a:picLocks noChangeAspect="1"/>
        </xdr:cNvPicPr>
      </xdr:nvPicPr>
      <xdr:blipFill>
        <a:blip xmlns:r="http://schemas.openxmlformats.org/officeDocument/2006/relationships" r:embed="rId3"/>
        <a:stretch>
          <a:fillRect/>
        </a:stretch>
      </xdr:blipFill>
      <xdr:spPr>
        <a:xfrm>
          <a:off x="16422566" y="19224380"/>
          <a:ext cx="6220684" cy="3475021"/>
        </a:xfrm>
        <a:prstGeom prst="rect">
          <a:avLst/>
        </a:prstGeom>
      </xdr:spPr>
    </xdr:pic>
    <xdr:clientData/>
  </xdr:twoCellAnchor>
  <xdr:twoCellAnchor editAs="oneCell">
    <xdr:from>
      <xdr:col>10</xdr:col>
      <xdr:colOff>117231</xdr:colOff>
      <xdr:row>15</xdr:row>
      <xdr:rowOff>14653</xdr:rowOff>
    </xdr:from>
    <xdr:to>
      <xdr:col>19</xdr:col>
      <xdr:colOff>16357</xdr:colOff>
      <xdr:row>15</xdr:row>
      <xdr:rowOff>2648353</xdr:rowOff>
    </xdr:to>
    <xdr:pic>
      <xdr:nvPicPr>
        <xdr:cNvPr id="14" name="Imagen 13"/>
        <xdr:cNvPicPr>
          <a:picLocks noChangeAspect="1"/>
        </xdr:cNvPicPr>
      </xdr:nvPicPr>
      <xdr:blipFill>
        <a:blip xmlns:r="http://schemas.openxmlformats.org/officeDocument/2006/relationships" r:embed="rId4"/>
        <a:stretch>
          <a:fillRect/>
        </a:stretch>
      </xdr:blipFill>
      <xdr:spPr>
        <a:xfrm>
          <a:off x="16500231" y="19841307"/>
          <a:ext cx="6127011" cy="2633700"/>
        </a:xfrm>
        <a:prstGeom prst="rect">
          <a:avLst/>
        </a:prstGeom>
      </xdr:spPr>
    </xdr:pic>
    <xdr:clientData/>
  </xdr:twoCellAnchor>
  <xdr:twoCellAnchor editAs="oneCell">
    <xdr:from>
      <xdr:col>10</xdr:col>
      <xdr:colOff>87923</xdr:colOff>
      <xdr:row>16</xdr:row>
      <xdr:rowOff>87924</xdr:rowOff>
    </xdr:from>
    <xdr:to>
      <xdr:col>18</xdr:col>
      <xdr:colOff>96832</xdr:colOff>
      <xdr:row>16</xdr:row>
      <xdr:rowOff>1959558</xdr:rowOff>
    </xdr:to>
    <xdr:pic>
      <xdr:nvPicPr>
        <xdr:cNvPr id="16" name="Imagen 15"/>
        <xdr:cNvPicPr>
          <a:picLocks noChangeAspect="1"/>
        </xdr:cNvPicPr>
      </xdr:nvPicPr>
      <xdr:blipFill>
        <a:blip xmlns:r="http://schemas.openxmlformats.org/officeDocument/2006/relationships" r:embed="rId5"/>
        <a:stretch>
          <a:fillRect/>
        </a:stretch>
      </xdr:blipFill>
      <xdr:spPr>
        <a:xfrm>
          <a:off x="16470923" y="23988347"/>
          <a:ext cx="5401524" cy="1871634"/>
        </a:xfrm>
        <a:prstGeom prst="rect">
          <a:avLst/>
        </a:prstGeom>
      </xdr:spPr>
    </xdr:pic>
    <xdr:clientData/>
  </xdr:twoCellAnchor>
  <xdr:twoCellAnchor editAs="oneCell">
    <xdr:from>
      <xdr:col>10</xdr:col>
      <xdr:colOff>0</xdr:colOff>
      <xdr:row>11</xdr:row>
      <xdr:rowOff>0</xdr:rowOff>
    </xdr:from>
    <xdr:to>
      <xdr:col>15</xdr:col>
      <xdr:colOff>27333</xdr:colOff>
      <xdr:row>11</xdr:row>
      <xdr:rowOff>3145809</xdr:rowOff>
    </xdr:to>
    <xdr:pic>
      <xdr:nvPicPr>
        <xdr:cNvPr id="2" name="Imagen 1"/>
        <xdr:cNvPicPr>
          <a:picLocks noChangeAspect="1"/>
        </xdr:cNvPicPr>
      </xdr:nvPicPr>
      <xdr:blipFill>
        <a:blip xmlns:r="http://schemas.openxmlformats.org/officeDocument/2006/relationships" r:embed="rId6"/>
        <a:stretch>
          <a:fillRect/>
        </a:stretch>
      </xdr:blipFill>
      <xdr:spPr>
        <a:xfrm>
          <a:off x="16383000" y="7854462"/>
          <a:ext cx="2914141" cy="3145809"/>
        </a:xfrm>
        <a:prstGeom prst="rect">
          <a:avLst/>
        </a:prstGeom>
      </xdr:spPr>
    </xdr:pic>
    <xdr:clientData/>
  </xdr:twoCellAnchor>
  <xdr:twoCellAnchor editAs="oneCell">
    <xdr:from>
      <xdr:col>10</xdr:col>
      <xdr:colOff>43962</xdr:colOff>
      <xdr:row>10</xdr:row>
      <xdr:rowOff>29308</xdr:rowOff>
    </xdr:from>
    <xdr:to>
      <xdr:col>10</xdr:col>
      <xdr:colOff>2710962</xdr:colOff>
      <xdr:row>10</xdr:row>
      <xdr:rowOff>2562958</xdr:rowOff>
    </xdr:to>
    <xdr:pic>
      <xdr:nvPicPr>
        <xdr:cNvPr id="15" name="Imagen 14" descr="C:\Users\Miguel\Desktop\Sin título.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26962" y="4923693"/>
          <a:ext cx="2667000" cy="2533650"/>
        </a:xfrm>
        <a:prstGeom prst="rect">
          <a:avLst/>
        </a:prstGeom>
        <a:noFill/>
        <a:ln>
          <a:noFill/>
        </a:ln>
      </xdr:spPr>
    </xdr:pic>
    <xdr:clientData/>
  </xdr:twoCellAnchor>
  <xdr:twoCellAnchor editAs="oneCell">
    <xdr:from>
      <xdr:col>10</xdr:col>
      <xdr:colOff>73270</xdr:colOff>
      <xdr:row>13</xdr:row>
      <xdr:rowOff>43961</xdr:rowOff>
    </xdr:from>
    <xdr:to>
      <xdr:col>18</xdr:col>
      <xdr:colOff>80695</xdr:colOff>
      <xdr:row>13</xdr:row>
      <xdr:rowOff>2577611</xdr:rowOff>
    </xdr:to>
    <xdr:pic>
      <xdr:nvPicPr>
        <xdr:cNvPr id="17" name="Imagen 16" descr="C:\Users\Miguel\Desktop\Sin título.pn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456270" y="13291038"/>
          <a:ext cx="5400040" cy="2533650"/>
        </a:xfrm>
        <a:prstGeom prst="rect">
          <a:avLst/>
        </a:prstGeom>
        <a:noFill/>
        <a:ln>
          <a:noFill/>
        </a:ln>
      </xdr:spPr>
    </xdr:pic>
    <xdr:clientData/>
  </xdr:twoCellAnchor>
  <xdr:twoCellAnchor editAs="oneCell">
    <xdr:from>
      <xdr:col>18</xdr:col>
      <xdr:colOff>95250</xdr:colOff>
      <xdr:row>12</xdr:row>
      <xdr:rowOff>1733550</xdr:rowOff>
    </xdr:from>
    <xdr:to>
      <xdr:col>24</xdr:col>
      <xdr:colOff>467574</xdr:colOff>
      <xdr:row>13</xdr:row>
      <xdr:rowOff>2114788</xdr:rowOff>
    </xdr:to>
    <xdr:pic>
      <xdr:nvPicPr>
        <xdr:cNvPr id="3" name="Imagen 2"/>
        <xdr:cNvPicPr>
          <a:picLocks noChangeAspect="1"/>
        </xdr:cNvPicPr>
      </xdr:nvPicPr>
      <xdr:blipFill>
        <a:blip xmlns:r="http://schemas.openxmlformats.org/officeDocument/2006/relationships" r:embed="rId9"/>
        <a:stretch>
          <a:fillRect/>
        </a:stretch>
      </xdr:blipFill>
      <xdr:spPr>
        <a:xfrm>
          <a:off x="21888450" y="13144500"/>
          <a:ext cx="5401524" cy="2743438"/>
        </a:xfrm>
        <a:prstGeom prst="rect">
          <a:avLst/>
        </a:prstGeom>
      </xdr:spPr>
    </xdr:pic>
    <xdr:clientData/>
  </xdr:twoCellAnchor>
  <xdr:twoCellAnchor editAs="oneCell">
    <xdr:from>
      <xdr:col>10</xdr:col>
      <xdr:colOff>76200</xdr:colOff>
      <xdr:row>17</xdr:row>
      <xdr:rowOff>38100</xdr:rowOff>
    </xdr:from>
    <xdr:to>
      <xdr:col>16</xdr:col>
      <xdr:colOff>390495</xdr:colOff>
      <xdr:row>17</xdr:row>
      <xdr:rowOff>2690090</xdr:rowOff>
    </xdr:to>
    <xdr:pic>
      <xdr:nvPicPr>
        <xdr:cNvPr id="6" name="Imagen 5"/>
        <xdr:cNvPicPr>
          <a:picLocks noChangeAspect="1"/>
        </xdr:cNvPicPr>
      </xdr:nvPicPr>
      <xdr:blipFill>
        <a:blip xmlns:r="http://schemas.openxmlformats.org/officeDocument/2006/relationships" r:embed="rId10"/>
        <a:stretch>
          <a:fillRect/>
        </a:stretch>
      </xdr:blipFill>
      <xdr:spPr>
        <a:xfrm>
          <a:off x="16459200" y="31413450"/>
          <a:ext cx="4048095" cy="265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7"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01" customHeight="1" x14ac:dyDescent="0.25">
      <c r="A10" s="12" t="str">
        <f>IF(OR(B10&lt;&gt;"",J10&lt;&gt;""),"IMG01","")</f>
        <v>IMG01</v>
      </c>
      <c r="B10" s="62" t="s">
        <v>188</v>
      </c>
      <c r="C10" s="20" t="str">
        <f t="shared" ref="C10:C41" si="0">IF(OR(B10&lt;&gt;"",J10&lt;&gt;""),IF($G$4="Recurso",CONCATENATE($G$4," ",$G$5),$G$4),"")</f>
        <v>Recurso F8</v>
      </c>
      <c r="D10" s="63" t="s">
        <v>187</v>
      </c>
      <c r="E10" s="63" t="s">
        <v>155</v>
      </c>
      <c r="F10" s="13" t="str">
        <f t="shared" ref="F10" ca="1" si="1">IF(OR(B10&lt;&gt;"",J10&lt;&gt;""),CONCATENATE($C$7,"_",$A10,IF($G$4="Cuaderno de Estudio","_small",CONCATENATE(IF(I10="","","n"),IF(LEFT($G$5,1)="F",".jpg",".png")))),"")</f>
        <v>CN_11_05_CO_REC10_IMG01.jpg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198</v>
      </c>
      <c r="K10" s="64" t="s">
        <v>192</v>
      </c>
      <c r="O10" s="2" t="str">
        <f>'Definición técnica de imagenes'!A12</f>
        <v>M12D</v>
      </c>
    </row>
    <row r="11" spans="1:16" s="11" customFormat="1" ht="270.75" customHeight="1" x14ac:dyDescent="0.25">
      <c r="A11" s="12" t="str">
        <f t="shared" ref="A11:A18" si="3">IF(OR(B11&lt;&gt;"",J11&lt;&gt;""),CONCATENATE(LEFT(A10,3),IF(MID(A10,4,2)+1&lt;10,CONCATENATE("0",MID(A10,4,2)+1))),"")</f>
        <v>IMG02</v>
      </c>
      <c r="B11" s="62" t="s">
        <v>188</v>
      </c>
      <c r="C11" s="20" t="str">
        <f t="shared" si="0"/>
        <v>Recurso F8</v>
      </c>
      <c r="D11" s="63" t="s">
        <v>187</v>
      </c>
      <c r="E11" s="63" t="s">
        <v>155</v>
      </c>
      <c r="F11" s="13" t="str">
        <f t="shared" ref="F11:F74" ca="1" si="4">IF(OR(B11&lt;&gt;"",J11&lt;&gt;""),CONCATENATE($C$7,"_",$A11,IF($G$4="Cuaderno de Estudio","_small",CONCATENATE(IF(I11="","","n"),IF(LEFT($G$5,1)="F",".jpg",".png")))),"")</f>
        <v>CN_11_05_CO_REC10_IMG02.jpg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197</v>
      </c>
      <c r="K11" s="65" t="s">
        <v>193</v>
      </c>
      <c r="O11" s="2" t="str">
        <f>'Definición técnica de imagenes'!A13</f>
        <v>M101</v>
      </c>
    </row>
    <row r="12" spans="1:16" s="11" customFormat="1" ht="276" customHeight="1" x14ac:dyDescent="0.25">
      <c r="A12" s="12" t="str">
        <f t="shared" si="3"/>
        <v>IMG03</v>
      </c>
      <c r="B12" s="62" t="s">
        <v>188</v>
      </c>
      <c r="C12" s="20" t="str">
        <f t="shared" si="0"/>
        <v>Recurso F8</v>
      </c>
      <c r="D12" s="63" t="s">
        <v>187</v>
      </c>
      <c r="E12" s="63" t="s">
        <v>155</v>
      </c>
      <c r="F12" s="13" t="str">
        <f t="shared" ca="1" si="4"/>
        <v>CN_11_05_CO_REC10_IMG03.jpg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202</v>
      </c>
      <c r="O12" s="2" t="str">
        <f>'Definición técnica de imagenes'!A18</f>
        <v>Diaporama F1</v>
      </c>
    </row>
    <row r="13" spans="1:16" s="11" customFormat="1" ht="186" customHeight="1" x14ac:dyDescent="0.25">
      <c r="A13" s="12" t="str">
        <f t="shared" si="3"/>
        <v>IMG04</v>
      </c>
      <c r="B13" s="62" t="s">
        <v>188</v>
      </c>
      <c r="C13" s="20" t="str">
        <f t="shared" si="0"/>
        <v>Recurso F8</v>
      </c>
      <c r="D13" s="63" t="s">
        <v>187</v>
      </c>
      <c r="E13" s="63" t="s">
        <v>155</v>
      </c>
      <c r="F13" s="13" t="str">
        <f t="shared" ca="1" si="4"/>
        <v>CN_11_05_CO_REC10_IMG04.jpg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t="s">
        <v>203</v>
      </c>
      <c r="O13" s="2" t="str">
        <f>'Definición técnica de imagenes'!A19</f>
        <v>F4</v>
      </c>
    </row>
    <row r="14" spans="1:16" s="11" customFormat="1" ht="390" customHeight="1" x14ac:dyDescent="0.25">
      <c r="A14" s="12" t="str">
        <f t="shared" si="3"/>
        <v>IMG05</v>
      </c>
      <c r="B14" s="62" t="s">
        <v>188</v>
      </c>
      <c r="C14" s="20" t="str">
        <f t="shared" si="0"/>
        <v>Recurso F8</v>
      </c>
      <c r="D14" s="63" t="s">
        <v>187</v>
      </c>
      <c r="E14" s="63" t="s">
        <v>155</v>
      </c>
      <c r="F14" s="13" t="str">
        <f t="shared" ca="1" si="4"/>
        <v>CN_11_05_CO_REC10_IMG05.jpg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t="s">
        <v>205</v>
      </c>
      <c r="O14" s="2" t="str">
        <f>'Definición técnica de imagenes'!A22</f>
        <v>F6</v>
      </c>
    </row>
    <row r="15" spans="1:16" s="11" customFormat="1" ht="408.75" customHeight="1" x14ac:dyDescent="0.25">
      <c r="A15" s="12" t="str">
        <f t="shared" si="3"/>
        <v>IMG06</v>
      </c>
      <c r="B15" s="62" t="s">
        <v>188</v>
      </c>
      <c r="C15" s="20" t="str">
        <f t="shared" si="0"/>
        <v>Recurso F8</v>
      </c>
      <c r="D15" s="63" t="s">
        <v>187</v>
      </c>
      <c r="E15" s="63" t="s">
        <v>155</v>
      </c>
      <c r="F15" s="13" t="str">
        <f t="shared" ca="1" si="4"/>
        <v>CN_11_05_CO_REC10_IMG06.jpg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199</v>
      </c>
      <c r="K15" s="64" t="s">
        <v>204</v>
      </c>
      <c r="O15" s="2" t="str">
        <f>'Definición técnica de imagenes'!A24</f>
        <v>F6B</v>
      </c>
    </row>
    <row r="16" spans="1:16" s="11" customFormat="1" ht="320.25" customHeight="1" x14ac:dyDescent="0.25">
      <c r="A16" s="12" t="str">
        <f t="shared" si="3"/>
        <v>IMG07</v>
      </c>
      <c r="B16" s="62" t="s">
        <v>188</v>
      </c>
      <c r="C16" s="20" t="str">
        <f t="shared" si="0"/>
        <v>Recurso F8</v>
      </c>
      <c r="D16" s="63" t="s">
        <v>187</v>
      </c>
      <c r="E16" s="63" t="s">
        <v>155</v>
      </c>
      <c r="F16" s="13" t="str">
        <f t="shared" ca="1" si="4"/>
        <v>CN_11_05_CO_REC10_IMG07.jpg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199</v>
      </c>
      <c r="K16" s="66" t="s">
        <v>206</v>
      </c>
      <c r="O16" s="2" t="str">
        <f>'Definición técnica de imagenes'!A25</f>
        <v>F7</v>
      </c>
    </row>
    <row r="17" spans="1:15" s="11" customFormat="1" ht="227.25" customHeight="1" x14ac:dyDescent="0.25">
      <c r="A17" s="12" t="str">
        <f t="shared" si="3"/>
        <v>IMG08</v>
      </c>
      <c r="B17" s="62" t="s">
        <v>188</v>
      </c>
      <c r="C17" s="20" t="str">
        <f t="shared" si="0"/>
        <v>Recurso F8</v>
      </c>
      <c r="D17" s="63" t="s">
        <v>187</v>
      </c>
      <c r="E17" s="63" t="s">
        <v>155</v>
      </c>
      <c r="F17" s="13" t="str">
        <f t="shared" ca="1" si="4"/>
        <v>CN_11_05_CO_REC10_IMG08.jpg</v>
      </c>
      <c r="G17" s="13" t="str">
        <f ca="1">IF($F17&lt;&gt;"",IF($G$4="Recurso",VLOOKUP($E17,OFFSET('Definición técnica de imagenes'!$A$1,MATCH($G$5,'Definición técnica de imagenes'!$A$1:$A$104,0)-1,1,COUNTIF('Definición técnica de imagenes'!$A$3:$A$102,$G$5),5),5,FALSE),'Definición técnica de imagenes'!$F$16),"")</f>
        <v>643 x 450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t="s">
        <v>201</v>
      </c>
      <c r="O17" s="2" t="str">
        <f>'Definición técnica de imagenes'!A27</f>
        <v>F7B</v>
      </c>
    </row>
    <row r="18" spans="1:15" s="11" customFormat="1" ht="243" customHeight="1" x14ac:dyDescent="0.25">
      <c r="A18" s="12" t="str">
        <f t="shared" si="3"/>
        <v>IMG09</v>
      </c>
      <c r="B18" s="62" t="s">
        <v>188</v>
      </c>
      <c r="C18" s="20" t="str">
        <f t="shared" si="0"/>
        <v>Recurso F8</v>
      </c>
      <c r="D18" s="63" t="s">
        <v>187</v>
      </c>
      <c r="E18" s="63" t="s">
        <v>155</v>
      </c>
      <c r="F18" s="13" t="str">
        <f t="shared" ca="1" si="4"/>
        <v>CN_11_05_CO_REC10_IMG09.jpg</v>
      </c>
      <c r="G18" s="13" t="str">
        <f ca="1">IF($F18&lt;&gt;"",IF($G$4="Recurso",VLOOKUP($E18,OFFSET('Definición técnica de imagenes'!$A$1,MATCH($G$5,'Definición técnica de imagenes'!$A$1:$A$104,0)-1,1,COUNTIF('Definición técnica de imagenes'!$A$3:$A$102,$G$5),5),5,FALSE),'Definición técnica de imagenes'!$F$16),"")</f>
        <v>643 x 450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207</v>
      </c>
      <c r="K18" s="66" t="s">
        <v>194</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2016-06-25T03:18:17Z</dcterms:modified>
</cp:coreProperties>
</file>