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<sst xmlns="http://schemas.openxmlformats.org/spreadsheetml/2006/main" count="404" uniqueCount="210">
  <si>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</si>
  <si>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</si>
  <si>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</si>
  <si>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</si>
  <si>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</si>
  <si>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</si>
  <si>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</si>
  <si>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</si>
  <si>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</si>
  <si>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</si>
  <si>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</si>
  <si>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</si>
  <si>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</si>
  <si>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</si>
  <si>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</si>
  <si>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</si>
  <si>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</si>
  <si>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</si>
  <si>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</si>
  <si>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</si>
  <si>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</si>
  <si>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</si>
  <si>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</si>
  <si>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</si>
  <si>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</si>
  <si>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</si>
  <si>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</si>
  <si>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</si>
  <si>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</si>
  <si>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</si>
  <si>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</si>
  <si>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</si>
  <si>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</si>
  <si>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</si>
  <si>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</si>
  <si>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</si>
  <si>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</si>
  <si>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</si>
  <si>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</si>
  <si>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</si>
  <si>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</si>
  <si>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</si>
  <si>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</si>
  <si>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</si>
  <si>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</si>
  <si>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</si>
  <si>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</si>
  <si>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</si>
  <si>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</si>
  <si>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</si>
  <si>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</si>
  <si>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</si>
  <si>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</si>
  <si>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</si>
  <si>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</si>
  <si>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</si>
  <si>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</si>
  <si>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</si>
  <si>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</si>
  <si>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</si>
  <si>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</si>
  <si>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</si>
  <si>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</si>
  <si>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</si>
  <si>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</si>
  <si>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</si>
  <si>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</si>
  <si>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</si>
  <si>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</si>
  <si>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</si>
  <si>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</si>
  <si>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</si>
  <si>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</si>
  <si>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</si>
  <si>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</si>
  <si>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</si>
  <si>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</si>
  <si>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</si>
  <si>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</si>
  <si>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</si>
  <si>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</si>
  <si>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</si>
  <si>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</si>
  <si>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</si>
  <si>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</si>
  <si>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</si>
  <si>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</si>
  <si>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</si>
  <si>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</si>
  <si>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</si>
  <si>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</si>
  <si>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</si>
  <si>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</si>
  <si>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</si>
  <si>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</si>
  <si>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</si>
  <si>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</si>
  <si>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</si>
  <si>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</si>
  <si>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</si>
  <si>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</si>
  <si>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</si>
  <si>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</si>
  <si>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</si>
  <si>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</si>
  <si>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</si>
  <si>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</si>
  <si>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</si>
  <si>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</si>
  <si>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</si>
  <si>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</si>
  <si>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</si>
  <si>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</si>
  <si>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</si>
  <si>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</si>
  <si>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</si>
  <si>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</si>
  <si>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</si>
  <si>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</si>
  <si>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</si>
  <si>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</si>
  <si>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</si>
  <si>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</si>
  <si>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</si>
  <si>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</si>
  <si>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</si>
  <si>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</si>
  <si>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</si>
  <si>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</si>
  <si>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</si>
  <si>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</si>
  <si>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</si>
  <si>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</si>
  <si>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</si>
  <si>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</si>
  <si>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</si>
  <si>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</si>
  <si>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</si>
  <si>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</si>
  <si>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</si>
  <si>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</si>
  <si>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</si>
  <si>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</si>
  <si>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</si>
  <si>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</si>
  <si>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</si>
  <si>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</si>
  <si>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</si>
  <si>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</si>
  <si>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</si>
  <si>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</si>
  <si>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</si>
  <si>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</si>
  <si>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</si>
  <si>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</si>
  <si>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</si>
  <si>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</si>
  <si>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</si>
  <si>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</si>
  <si>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</si>
  <si>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</si>
  <si>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</si>
  <si>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</si>
  <si>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</si>
  <si>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</si>
  <si>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</si>
  <si>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</si>
  <si>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</si>
  <si>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</si>
  <si>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</si>
  <si>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</si>
  <si>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</si>
  <si>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</si>
  <si>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</si>
  <si>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</si>
  <si>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</si>
  <si>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</si>
  <si>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</si>
  <si>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</si>
  <si>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</si>
  <si>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</si>
  <si>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</si>
  <si>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</si>
  <si>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</si>
  <si>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</si>
  <si>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</si>
  <si>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</si>
  <si>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</si>
  <si>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observaciones</t>
  </si>
  <si>
    <t>Fenómenos ondulatorios</t>
  </si>
  <si>
    <t>Diana García</t>
  </si>
  <si>
    <t>Ilustrar</t>
  </si>
  <si>
    <t>CN_11_05_CO_REC60</t>
  </si>
  <si>
    <t>Bebé en xilófono</t>
  </si>
  <si>
    <t>Onda en fondo púrpura</t>
  </si>
  <si>
    <t>Ondas de ruido y musicales</t>
  </si>
  <si>
    <t>Hacer un patrón de ondas desordenado, no repetitivo, y escribir "Ruido". Hacer un patrón de ondas que se repita una y otra vez, y escribir "Música".</t>
  </si>
  <si>
    <t>Ondas de alta y baja frecuencia</t>
  </si>
  <si>
    <t>Quitar el marco negro, y escribir antes de la primera onda: "Sonido grave", y antes de la segunda onda "Sonido agudo".</t>
  </si>
  <si>
    <t>Frecuencia de notas musicales</t>
  </si>
  <si>
    <t>Onda estacionaria</t>
  </si>
  <si>
    <t>Ilustrar, pero hacer las líneas roja y azul punteadas, y dejar la morada contínua.</t>
  </si>
  <si>
    <t>Trío de músicos</t>
  </si>
  <si>
    <t>Armónicos</t>
  </si>
  <si>
    <t>Quitar el eje Y y los números que tiene. Dejar la línea del eje x, pero borrar la x</t>
  </si>
  <si>
    <t>http://www.rcubero.es/acustica/Image3.gif</t>
  </si>
  <si>
    <t>http://imagenes.mailxmail.com/cursos/imagenes/6/0/armonicas-y-espectro_30606_3_1.gif</t>
  </si>
  <si>
    <t>Ilustrar la imahen del link, pero cambia el texto "suma" por "onda resultante"</t>
  </si>
  <si>
    <t>Ondas superpuestas</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</si>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</sst>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11</xdr:row>
      <xdr:rowOff>0</xdr:rowOff>
    </xdr:from>
    <xdr:to>
      <xdr:col>18</xdr:col>
      <xdr:colOff>8909</xdr:colOff>
      <xdr:row>11</xdr:row>
      <xdr:rowOff>1969179</xdr:rowOff>
    </xdr:to>
    <xdr:pic>
      <xdr:nvPicPr>
        <xdr:cNvPr id="2" name="Imagen 1"/>
        <xdr:cNvPicPr>
          <a:picLocks noChangeAspect="1"/>
        </xdr:cNvPicPr>
      </xdr:nvPicPr>
      <xdr:blipFill>
        <a:blip xmlns:r="http://schemas.openxmlformats.org/officeDocument/2006/relationships" r:embed="rId1"/>
        <a:stretch>
          <a:fillRect/>
        </a:stretch>
      </xdr:blipFill>
      <xdr:spPr>
        <a:xfrm>
          <a:off x="16383000" y="2857500"/>
          <a:ext cx="5401524" cy="1969179"/>
        </a:xfrm>
        <a:prstGeom prst="rect">
          <a:avLst/>
        </a:prstGeom>
      </xdr:spPr>
    </xdr:pic>
    <xdr:clientData/>
  </xdr:twoCellAnchor>
  <xdr:twoCellAnchor editAs="oneCell">
    <xdr:from>
      <xdr:col>10</xdr:col>
      <xdr:colOff>0</xdr:colOff>
      <xdr:row>14</xdr:row>
      <xdr:rowOff>0</xdr:rowOff>
    </xdr:from>
    <xdr:to>
      <xdr:col>10</xdr:col>
      <xdr:colOff>2603218</xdr:colOff>
      <xdr:row>14</xdr:row>
      <xdr:rowOff>2969009</xdr:rowOff>
    </xdr:to>
    <xdr:pic>
      <xdr:nvPicPr>
        <xdr:cNvPr id="5" name="Imagen 4"/>
        <xdr:cNvPicPr>
          <a:picLocks noChangeAspect="1"/>
        </xdr:cNvPicPr>
      </xdr:nvPicPr>
      <xdr:blipFill>
        <a:blip xmlns:r="http://schemas.openxmlformats.org/officeDocument/2006/relationships" r:embed="rId2"/>
        <a:stretch>
          <a:fillRect/>
        </a:stretch>
      </xdr:blipFill>
      <xdr:spPr>
        <a:xfrm>
          <a:off x="16383000" y="13437577"/>
          <a:ext cx="2603218" cy="2969009"/>
        </a:xfrm>
        <a:prstGeom prst="rect">
          <a:avLst/>
        </a:prstGeom>
      </xdr:spPr>
    </xdr:pic>
    <xdr:clientData/>
  </xdr:twoCellAnchor>
  <xdr:twoCellAnchor editAs="oneCell">
    <xdr:from>
      <xdr:col>10</xdr:col>
      <xdr:colOff>0</xdr:colOff>
      <xdr:row>13</xdr:row>
      <xdr:rowOff>0</xdr:rowOff>
    </xdr:from>
    <xdr:to>
      <xdr:col>18</xdr:col>
      <xdr:colOff>8909</xdr:colOff>
      <xdr:row>13</xdr:row>
      <xdr:rowOff>4060288</xdr:rowOff>
    </xdr:to>
    <xdr:pic>
      <xdr:nvPicPr>
        <xdr:cNvPr id="6" name="Imagen 5"/>
        <xdr:cNvPicPr>
          <a:picLocks noChangeAspect="1"/>
        </xdr:cNvPicPr>
      </xdr:nvPicPr>
      <xdr:blipFill>
        <a:blip xmlns:r="http://schemas.openxmlformats.org/officeDocument/2006/relationships" r:embed="rId3"/>
        <a:stretch>
          <a:fillRect/>
        </a:stretch>
      </xdr:blipFill>
      <xdr:spPr>
        <a:xfrm>
          <a:off x="16383000" y="10213731"/>
          <a:ext cx="5401524" cy="4060288"/>
        </a:xfrm>
        <a:prstGeom prst="rect">
          <a:avLst/>
        </a:prstGeom>
      </xdr:spPr>
    </xdr:pic>
    <xdr:clientData/>
  </xdr:twoCellAnchor>
  <xdr:twoCellAnchor editAs="oneCell">
    <xdr:from>
      <xdr:col>10</xdr:col>
      <xdr:colOff>0</xdr:colOff>
      <xdr:row>12</xdr:row>
      <xdr:rowOff>0</xdr:rowOff>
    </xdr:from>
    <xdr:to>
      <xdr:col>18</xdr:col>
      <xdr:colOff>8909</xdr:colOff>
      <xdr:row>12</xdr:row>
      <xdr:rowOff>3346994</xdr:rowOff>
    </xdr:to>
    <xdr:pic>
      <xdr:nvPicPr>
        <xdr:cNvPr id="7" name="Imagen 6"/>
        <xdr:cNvPicPr>
          <a:picLocks noChangeAspect="1"/>
        </xdr:cNvPicPr>
      </xdr:nvPicPr>
      <xdr:blipFill>
        <a:blip xmlns:r="http://schemas.openxmlformats.org/officeDocument/2006/relationships" r:embed="rId4"/>
        <a:stretch>
          <a:fillRect/>
        </a:stretch>
      </xdr:blipFill>
      <xdr:spPr>
        <a:xfrm>
          <a:off x="16383000" y="5568462"/>
          <a:ext cx="5401524" cy="3346994"/>
        </a:xfrm>
        <a:prstGeom prst="rect">
          <a:avLst/>
        </a:prstGeom>
      </xdr:spPr>
    </xdr:pic>
    <xdr:clientData/>
  </xdr:twoCellAnchor>
  <xdr:twoCellAnchor editAs="oneCell">
    <xdr:from>
      <xdr:col>10</xdr:col>
      <xdr:colOff>91880</xdr:colOff>
      <xdr:row>16</xdr:row>
      <xdr:rowOff>87921</xdr:rowOff>
    </xdr:from>
    <xdr:to>
      <xdr:col>16</xdr:col>
      <xdr:colOff>651363</xdr:colOff>
      <xdr:row>16</xdr:row>
      <xdr:rowOff>4524375</xdr:rowOff>
    </xdr:to>
    <xdr:pic>
      <xdr:nvPicPr>
        <xdr:cNvPr id="8" name="Imagen 7"/>
        <xdr:cNvPicPr>
          <a:picLocks noChangeAspect="1"/>
        </xdr:cNvPicPr>
      </xdr:nvPicPr>
      <xdr:blipFill>
        <a:blip xmlns:r="http://schemas.openxmlformats.org/officeDocument/2006/relationships" r:embed="rId5"/>
        <a:stretch>
          <a:fillRect/>
        </a:stretch>
      </xdr:blipFill>
      <xdr:spPr>
        <a:xfrm>
          <a:off x="16443130" y="17804421"/>
          <a:ext cx="4274233" cy="44364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0" zoomScaleNormal="60" zoomScalePageLayoutView="140" workbookViewId="0">
      <pane ySplit="9" topLeftCell="A17" activePane="bottomLeft" state="frozen"/>
      <selection pane="bottomLeft" activeCell="D17" sqref="D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v>42246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customHeight="1" x14ac:dyDescent="0.25">
      <c r="A10" s="12" t="str">
        <f>IF(OR(B10&lt;&gt;"",J10&lt;&gt;""),"IMG01","")</f>
        <v>IMG01</v>
      </c>
      <c r="B10" s="62">
        <v>148622672</v>
      </c>
      <c r="C10" s="20" t="str">
        <f t="shared" ref="C10:C41" si="0">IF(OR(B10&lt;&gt;"",J10&lt;&gt;""),IF($G$4="Recurso",CONCATENATE($G$4," ",$G$5),$G$4),"")</f>
        <v>Recurso F6</v>
      </c>
      <c r="D10" s="63" t="s">
        <v>209</v>
      </c>
      <c r="E10" s="63" t="s">
        <v>150</v>
      </c>
      <c r="F10" s="13" t="str">
        <f t="shared" ref="F10" ca="1" si="1">IF(OR(B10&lt;&gt;"",J10&lt;&gt;""),CONCATENATE($C$7,"_",$A10,IF($G$4="Cuaderno de Estudio","_small",CONCATENATE(IF(I10="","","n"),IF(LEFT($G$5,1)="F",".jpg",".png")))),"")</f>
        <v>CN_11_05_CO_REC60_IMG01.jpg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x14ac:dyDescent="0.25">
      <c r="A11" s="12" t="str">
        <f t="shared" ref="A11:A18" si="3">IF(OR(B11&lt;&gt;"",J11&lt;&gt;""),CONCATENATE(LEFT(A10,3),IF(MID(A10,4,2)+1&lt;10,CONCATENATE("0",MID(A10,4,2)+1))),"")</f>
        <v>IMG02</v>
      </c>
      <c r="B11" s="62">
        <v>346245878</v>
      </c>
      <c r="C11" s="20" t="str">
        <f t="shared" si="0"/>
        <v>Recurso F6</v>
      </c>
      <c r="D11" s="63" t="s">
        <v>209</v>
      </c>
      <c r="E11" s="63" t="s">
        <v>150</v>
      </c>
      <c r="F11" s="13" t="str">
        <f t="shared" ref="F11:F74" ca="1" si="4">IF(OR(B11&lt;&gt;"",J11&lt;&gt;""),CONCATENATE($C$7,"_",$A11,IF($G$4="Cuaderno de Estudio","_small",CONCATENATE(IF(I11="","","n"),IF(LEFT($G$5,1)="F",".jpg",".png")))),"")</f>
        <v>CN_11_05_CO_REC60_IMG02.jpg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c r="O11" s="2" t="str">
        <f>'Definición técnica de imagenes'!A13</f>
        <v>M101</v>
      </c>
    </row>
    <row r="12" spans="1:16" s="11" customFormat="1" ht="213.75" customHeight="1" x14ac:dyDescent="0.25">
      <c r="A12" s="12" t="str">
        <f t="shared" si="3"/>
        <v>IMG03</v>
      </c>
      <c r="B12" s="62" t="s">
        <v>188</v>
      </c>
      <c r="C12" s="20" t="str">
        <f t="shared" si="0"/>
        <v>Recurso F6</v>
      </c>
      <c r="D12" s="63" t="s">
        <v>187</v>
      </c>
      <c r="E12" s="63" t="s">
        <v>155</v>
      </c>
      <c r="F12" s="13" t="str">
        <f t="shared" ca="1" si="4"/>
        <v>CN_11_05_CO_REC60_IMG03n.jpg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CN_11_05_CO_REC60_IMG03a.jpg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195</v>
      </c>
      <c r="K12" s="64" t="s">
        <v>196</v>
      </c>
      <c r="O12" s="2" t="str">
        <f>'Definición técnica de imagenes'!A18</f>
        <v>Diaporama F1</v>
      </c>
    </row>
    <row r="13" spans="1:16" s="11" customFormat="1" ht="297" customHeight="1" x14ac:dyDescent="0.25">
      <c r="A13" s="12" t="str">
        <f t="shared" si="3"/>
        <v>IMG04</v>
      </c>
      <c r="B13" s="62" t="s">
        <v>188</v>
      </c>
      <c r="C13" s="20" t="str">
        <f t="shared" si="0"/>
        <v>Recurso F6</v>
      </c>
      <c r="D13" s="63" t="s">
        <v>187</v>
      </c>
      <c r="E13" s="63" t="s">
        <v>155</v>
      </c>
      <c r="F13" s="13" t="str">
        <f t="shared" ca="1" si="4"/>
        <v>CN_11_05_CO_REC60_IMG04n.jpg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CN_11_05_CO_REC60_IMG04a.jpg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200</v>
      </c>
      <c r="K13" s="64" t="s">
        <v>201</v>
      </c>
      <c r="O13" s="2" t="str">
        <f>'Definición técnica de imagenes'!A19</f>
        <v>F4</v>
      </c>
    </row>
    <row r="14" spans="1:16" s="11" customFormat="1" ht="364.5" customHeight="1" x14ac:dyDescent="0.25">
      <c r="A14" s="12" t="str">
        <f t="shared" si="3"/>
        <v>IMG05</v>
      </c>
      <c r="B14" s="62" t="s">
        <v>188</v>
      </c>
      <c r="C14" s="20" t="str">
        <f t="shared" si="0"/>
        <v>Recurso F6</v>
      </c>
      <c r="D14" s="63" t="s">
        <v>187</v>
      </c>
      <c r="E14" s="63" t="s">
        <v>155</v>
      </c>
      <c r="F14" s="13" t="str">
        <f t="shared" ca="1" si="4"/>
        <v>CN_11_05_CO_REC60_IMG05n.jpg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CN_11_05_CO_REC60_IMG05a.jpg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197</v>
      </c>
      <c r="K14" s="64" t="s">
        <v>198</v>
      </c>
      <c r="O14" s="2" t="str">
        <f>'Definición técnica de imagenes'!A22</f>
        <v>F6</v>
      </c>
    </row>
    <row r="15" spans="1:16" s="11" customFormat="1" ht="264.75" customHeight="1" x14ac:dyDescent="0.25">
      <c r="A15" s="12" t="str">
        <f t="shared" si="3"/>
        <v>IMG06</v>
      </c>
      <c r="B15" s="62" t="s">
        <v>188</v>
      </c>
      <c r="C15" s="20" t="str">
        <f t="shared" si="0"/>
        <v>Recurso F6</v>
      </c>
      <c r="D15" s="63" t="s">
        <v>187</v>
      </c>
      <c r="E15" s="63" t="s">
        <v>155</v>
      </c>
      <c r="F15" s="13" t="str">
        <f t="shared" ca="1" si="4"/>
        <v>CN_11_05_CO_REC60_IMG06n.jpg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CN_11_05_CO_REC60_IMG06a.jpg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199</v>
      </c>
      <c r="K15" s="64" t="s">
        <v>191</v>
      </c>
      <c r="O15" s="2" t="str">
        <f>'Definición técnica de imagenes'!A24</f>
        <v>F6B</v>
      </c>
    </row>
    <row r="16" spans="1:16" s="11" customFormat="1" ht="54" x14ac:dyDescent="0.25">
      <c r="A16" s="12" t="str">
        <f t="shared" si="3"/>
        <v>IMG07</v>
      </c>
      <c r="B16" s="62" t="s">
        <v>206</v>
      </c>
      <c r="C16" s="20" t="str">
        <f t="shared" si="0"/>
        <v>Recurso F6</v>
      </c>
      <c r="D16" s="63" t="s">
        <v>187</v>
      </c>
      <c r="E16" s="63" t="s">
        <v>155</v>
      </c>
      <c r="F16" s="13" t="str">
        <f t="shared" ca="1" si="4"/>
        <v>CN_11_05_CO_REC60_IMG07n.jpg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CN_11_05_CO_REC60_IMG07a.jpg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208</v>
      </c>
      <c r="K16" s="66" t="s">
        <v>207</v>
      </c>
      <c r="O16" s="2" t="str">
        <f>'Definición técnica de imagenes'!A25</f>
        <v>F7</v>
      </c>
    </row>
    <row r="17" spans="1:15" s="11" customFormat="1" ht="395.25" customHeight="1" x14ac:dyDescent="0.25">
      <c r="A17" s="12" t="str">
        <f t="shared" si="3"/>
        <v>IMG08</v>
      </c>
      <c r="B17" s="62" t="s">
        <v>205</v>
      </c>
      <c r="C17" s="20" t="str">
        <f t="shared" si="0"/>
        <v>Recurso F6</v>
      </c>
      <c r="D17" s="63" t="s">
        <v>187</v>
      </c>
      <c r="E17" s="63" t="s">
        <v>155</v>
      </c>
      <c r="F17" s="13" t="str">
        <f t="shared" ca="1" si="4"/>
        <v>CN_11_05_CO_REC60_IMG08n.jpg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CN_11_05_CO_REC60_IMG08a.jpg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203</v>
      </c>
      <c r="K17" s="66" t="s">
        <v>204</v>
      </c>
      <c r="O17" s="2" t="str">
        <f>'Definición técnica de imagenes'!A27</f>
        <v>F7B</v>
      </c>
    </row>
    <row r="18" spans="1:15" s="11" customFormat="1" ht="37.5" customHeight="1" x14ac:dyDescent="0.25">
      <c r="A18" s="12" t="str">
        <f t="shared" si="3"/>
        <v>IMG09</v>
      </c>
      <c r="B18" s="62">
        <v>409520542</v>
      </c>
      <c r="C18" s="20" t="str">
        <f t="shared" si="0"/>
        <v>Recurso F6</v>
      </c>
      <c r="D18" s="63" t="s">
        <v>209</v>
      </c>
      <c r="E18" s="63" t="s">
        <v>155</v>
      </c>
      <c r="F18" s="13" t="str">
        <f t="shared" ca="1" si="4"/>
        <v>CN_11_05_CO_REC60_IMG09n.jpg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CN_11_05_CO_REC60_IMG09a.jpg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202</v>
      </c>
      <c r="K18" s="66" t="s">
        <v>191</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3.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3.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2016-07-06T20:05:05Z</dcterms:modified>
</cp:coreProperties>
</file>