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Documentos E\Aula Planeta\Edición\Amanda Varela\CN_08_01_CO\Procesar Jose\Procesad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A10" i="1"/>
  <c r="A11" i="1"/>
  <c r="A12" i="1"/>
  <c r="A13" i="1"/>
  <c r="A14" i="1"/>
  <c r="A15" i="1"/>
  <c r="H15" i="1"/>
  <c r="H14" i="1"/>
  <c r="H13" i="1"/>
  <c r="H12"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F12" i="1"/>
  <c r="G12" i="1"/>
  <c r="F11" i="1"/>
  <c r="G11" i="1"/>
  <c r="H10" i="1"/>
  <c r="F13" i="1"/>
  <c r="G13" i="1"/>
  <c r="F10" i="1"/>
  <c r="G10" i="1"/>
  <c r="F14" i="1"/>
  <c r="G14" i="1"/>
  <c r="F15" i="1"/>
  <c r="G15" i="1"/>
  <c r="A16" i="1"/>
  <c r="F16" i="1"/>
  <c r="G16" i="1"/>
  <c r="H16" i="1"/>
  <c r="A17" i="1"/>
  <c r="F17" i="1"/>
  <c r="G17" i="1"/>
  <c r="H17" i="1"/>
  <c r="A18" i="1"/>
  <c r="F18" i="1"/>
  <c r="G18" i="1"/>
  <c r="H18" i="1"/>
  <c r="A19" i="1"/>
  <c r="F19" i="1"/>
  <c r="G19" i="1"/>
  <c r="H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<sst xmlns="http://schemas.openxmlformats.org/spreadsheetml/2006/main" count="402" uniqueCount="209">
  <si>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</si>
  <si>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</si>
  <si>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</si>
  <si>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</si>
  <si>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</si>
  <si>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</si>
  <si>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</si>
  <si>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</si>
  <si>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</si>
  <si>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</si>
  <si>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</si>
  <si>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</si>
  <si>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</si>
  <si>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</si>
  <si>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</si>
  <si>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</si>
  <si>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</si>
  <si>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</si>
  <si>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</si>
  <si>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</si>
  <si>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</si>
  <si>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</si>
  <si>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</si>
  <si>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</si>
  <si>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</si>
  <si>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</si>
  <si>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</si>
  <si>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</si>
  <si>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</si>
  <si>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</si>
  <si>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</si>
  <si>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</si>
  <si>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</si>
  <si>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</si>
  <si>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</si>
  <si>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</si>
  <si>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</si>
  <si>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</si>
  <si>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</si>
  <si>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</si>
  <si>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</si>
  <si>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</si>
  <si>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</si>
  <si>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</si>
  <si>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</si>
  <si>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</si>
  <si>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</si>
  <si>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</si>
  <si>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</si>
  <si>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</si>
  <si>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</si>
  <si>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</si>
  <si>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</si>
  <si>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</si>
  <si>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</si>
  <si>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</si>
  <si>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</si>
  <si>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</si>
  <si>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</si>
  <si>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</si>
  <si>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</si>
  <si>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</si>
  <si>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</si>
  <si>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</si>
  <si>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</si>
  <si>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</si>
  <si>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</si>
  <si>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</si>
  <si>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</si>
  <si>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</si>
  <si>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</si>
  <si>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</si>
  <si>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</si>
  <si>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</si>
  <si>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</si>
  <si>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</si>
  <si>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</si>
  <si>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</si>
  <si>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</si>
  <si>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</si>
  <si>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</si>
  <si>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</si>
  <si>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</si>
  <si>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</si>
  <si>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</si>
  <si>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</si>
  <si>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</si>
  <si>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</si>
  <si>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</si>
  <si>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</si>
  <si>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</si>
  <si>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</si>
  <si>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</si>
  <si>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</si>
  <si>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</si>
  <si>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</si>
  <si>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</si>
  <si>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</si>
  <si>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</si>
  <si>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</si>
  <si>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</si>
  <si>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</si>
  <si>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</si>
  <si>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</si>
  <si>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</si>
  <si>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</si>
  <si>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</si>
  <si>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</si>
  <si>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</si>
  <si>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</si>
  <si>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</si>
  <si>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</si>
  <si>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</si>
  <si>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</si>
  <si>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</si>
  <si>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</si>
  <si>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</si>
  <si>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</si>
  <si>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</si>
  <si>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</si>
  <si>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</si>
  <si>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</si>
  <si>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</si>
  <si>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</si>
  <si>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</si>
  <si>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</si>
  <si>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</si>
  <si>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</si>
  <si>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</si>
  <si>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</si>
  <si>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</si>
  <si>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</si>
  <si>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</si>
  <si>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</si>
  <si>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</si>
  <si>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</si>
  <si>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</si>
  <si>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</si>
  <si>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</si>
  <si>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</si>
  <si>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</si>
  <si>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</si>
  <si>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</si>
  <si>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</si>
  <si>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</si>
  <si>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</si>
  <si>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</si>
  <si>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</si>
  <si>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</si>
  <si>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</si>
  <si>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</si>
  <si>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</si>
  <si>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</si>
  <si>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</si>
  <si>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</si>
  <si>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</si>
  <si>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</si>
  <si>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</si>
  <si>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</si>
  <si>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</si>
  <si>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</si>
  <si>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</si>
  <si>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</si>
  <si>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</si>
  <si>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</si>
  <si>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</si>
  <si>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</si>
  <si>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</si>
  <si>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</si>
  <si>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</si>
  <si>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</si>
  <si>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</si>
  <si>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</si>
  <si>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</si>
  <si>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</si>
  <si>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</si>
  <si>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</si>
  <si>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</si>
  <si>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</si>
  <si>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</si>
  <si>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</si>
  <si>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</si>
  <si>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</si>
  <si>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</si>
  <si>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</si>
  <si>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</si>
  <si>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</si>
  <si>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Miguel Aljure</t>
  </si>
  <si>
    <t>Sistema nervioso</t>
  </si>
  <si>
    <t>Resaltar la columna vertebral y el cerebro, opacar los demás nervios</t>
  </si>
  <si>
    <t>Opacar la columna vertebral y el cerebro, resaltar los demás nervios</t>
  </si>
  <si>
    <t>Cerebro y médula espinal</t>
  </si>
  <si>
    <t>Poner una linea al cerebro y escribir Encéfalo. Poner una linea a la columna y escribir Médula espinal</t>
  </si>
  <si>
    <t>Arco reflejo</t>
  </si>
  <si>
    <t>Encéfalo</t>
  </si>
  <si>
    <t>Señalar y poner: Craneo, cerebro, meninges, bulbo raquideo y cerebelo tomando como refencia la imagen de arriba. Señalar la estructura tubular abajo del bulbo y marcarla como "Tronco encefálico".</t>
  </si>
  <si>
    <t>Ilustración</t>
  </si>
  <si>
    <t>vertebra</t>
  </si>
  <si>
    <t>CN_08_01_CO_REC160</t>
  </si>
  <si>
    <t>La organización del sistema nervioso</t>
  </si>
  <si>
    <t>Sistema simpático</t>
  </si>
  <si>
    <t>Sistema parasimpático</t>
  </si>
  <si>
    <t>Cambiar "Constricts pupils" por "Contrae pupilas", Cambiar "Stimulates…" por "Estimula salivación", Cambiar "Constricts…" por "Contrae bronquios", Cambiar "Slows…" por "Reduce ritmo cardiaco", Cambiar "Estimulates…" por "Estimula la digestión", Cambiar "Stimulates..." por "Estimula liberación de bilis", Cambiar "Contracts..." por "Estimula la contracción de la vejiga". Quitar los demás textos.</t>
  </si>
  <si>
    <t>Cambiar "Dilates pupils" por "Dilata pupilas", Cambiar "inhibits…" por "Inhibe salivación", Cambiar "Relaxes…" por "Dilata bronquios", Cambiar "Accelerates…" por "Aumenta ritmo cardiaco", Cambiar "inhibits…" por "Inhibe la digestión", Cambiar "Stimulates..." por "Estimula producción de glucosa", Cambiar "Inhibits..." por "Inhibe contracción de la vejiga". Quitar los demás textos.</t>
  </si>
  <si>
    <t xml:space="preserve">"Receptor" queda igual, cambiar "Sensory neurone" por "Neurona sensorial", cambiar "Grey matter" por "Sustancia gris", cambiar "White matter" por "Sustancia blanca", cambiar "Traverse section through…" por "Sección transversal de la médula espinal", cambiar "Motor nerve fibre" por "Nervio motor". Quitar los demás textos. </t>
  </si>
  <si>
    <t>Señalar y marcar la estructura blanca como "Vertebra", la verde con amarillo como "Médula espinal" y los tubos laterales azules como "nervios"</t>
  </si>
  <si>
    <t>Nervios en amarillo en silueta de humano</t>
  </si>
  <si>
    <t>Sistema nervioso autónomo</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</si>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</sst>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10</xdr:col>
      <xdr:colOff>135730</xdr:colOff>
      <xdr:row>13</xdr:row>
      <xdr:rowOff>52387</xdr:rowOff>
    </xdr:from>
    <xdr:to>
      <xdr:col>10</xdr:col>
      <xdr:colOff>1689501</xdr:colOff>
      <xdr:row>13</xdr:row>
      <xdr:rowOff>988219</xdr:rowOff>
    </xdr:to>
    <xdr:pic>
      <xdr:nvPicPr>
        <xdr:cNvPr id="2" name="1 Imagen" descr="http://3.bp.blogspot.com/-wS1RdnTFAbg/Uev3LXgghBI/AAAAAAAAASM/zdYsc0D3sQ0/s1600/Enc%C3%A9fal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83011" y="5124450"/>
          <a:ext cx="1553771" cy="9358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D1" zoomScale="80" zoomScaleNormal="80" zoomScalePageLayoutView="140" workbookViewId="0">
      <pane ySplit="9" topLeftCell="A13" activePane="bottomLeft" state="frozen"/>
      <selection pane="bottomLeft" activeCell="K13" sqref="K1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8</v>
      </c>
      <c r="D3" s="88"/>
      <c r="F3" s="80">
        <v>42353</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199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298968866</v>
      </c>
      <c r="C10" s="20" t="str">
        <f t="shared" ref="C10:C41" si="0">IF(OR(B10&lt;&gt;"",J10&lt;&gt;""),IF($G$4="Recurso",CONCATENATE($G$4," ",$G$5),$G$4),"")</f>
        <v>Recurso F6</v>
      </c>
      <c r="D10" s="63" t="s">
        <v>196</v>
      </c>
      <c r="E10" s="63" t="s">
        <v>150</v>
      </c>
      <c r="F10" s="13" t="str">
        <f t="shared" ref="F10" ca="1" si="1">IF(OR(B10&lt;&gt;"",J10&lt;&gt;""),CONCATENATE($C$7,"_",$A10,IF($G$4="Cuaderno de Estudio","_small",CONCATENATE(IF(I10="","","n"),IF(LEFT($G$5,1)="F",".jpg",".png")))),"")</f>
        <v>CN_08_01_CO_REC160_IMG01.jpg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188</v>
      </c>
      <c r="K10" s="64" t="s">
        <v>189</v>
      </c>
      <c r="O10" s="2" t="str">
        <f>'Definición técnica de imagenes'!A12</f>
        <v>M12D</v>
      </c>
    </row>
    <row r="11" spans="1:16" s="11" customFormat="1" ht="13.9" customHeight="1" x14ac:dyDescent="0.25">
      <c r="A11" s="12" t="str">
        <f t="shared" ref="A11:A18" si="3">IF(OR(B11&lt;&gt;"",J11&lt;&gt;""),CONCATENATE(LEFT(A10,3),IF(MID(A10,4,2)+1&lt;10,CONCATENATE("0",MID(A10,4,2)+1))),"")</f>
        <v>IMG02</v>
      </c>
      <c r="B11" s="62">
        <v>298968866</v>
      </c>
      <c r="C11" s="20" t="str">
        <f t="shared" si="0"/>
        <v>Recurso F6</v>
      </c>
      <c r="D11" s="63" t="s">
        <v>196</v>
      </c>
      <c r="E11" s="63" t="s">
        <v>150</v>
      </c>
      <c r="F11" s="13" t="str">
        <f t="shared" ref="F11:F74" ca="1" si="4">IF(OR(B11&lt;&gt;"",J11&lt;&gt;""),CONCATENATE($C$7,"_",$A11,IF($G$4="Cuaderno de Estudio","_small",CONCATENATE(IF(I11="","","n"),IF(LEFT($G$5,1)="F",".jpg",".png")))),"")</f>
        <v>CN_08_01_CO_REC160_IMG02.jpg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188</v>
      </c>
      <c r="K11" s="65" t="s">
        <v>190</v>
      </c>
      <c r="O11" s="2" t="str">
        <f>'Definición técnica de imagenes'!A13</f>
        <v>M101</v>
      </c>
    </row>
    <row r="12" spans="1:16" s="11" customFormat="1" ht="54" x14ac:dyDescent="0.25">
      <c r="A12" s="12" t="str">
        <f t="shared" si="3"/>
        <v>IMG03</v>
      </c>
      <c r="B12" s="62">
        <v>205833724</v>
      </c>
      <c r="C12" s="20" t="str">
        <f t="shared" si="0"/>
        <v>Recurso F6</v>
      </c>
      <c r="D12" s="63" t="s">
        <v>196</v>
      </c>
      <c r="E12" s="63" t="s">
        <v>155</v>
      </c>
      <c r="F12" s="13" t="str">
        <f t="shared" ca="1" si="4"/>
        <v>CN_08_01_CO_REC160_IMG03n.jpg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CN_08_01_CO_REC160_IMG03a.jpg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191</v>
      </c>
      <c r="K12" s="64" t="s">
        <v>192</v>
      </c>
      <c r="O12" s="2" t="str">
        <f>'Definición técnica de imagenes'!A18</f>
        <v>Diaporama F1</v>
      </c>
    </row>
    <row r="13" spans="1:16" s="11" customFormat="1" ht="135" x14ac:dyDescent="0.25">
      <c r="A13" s="12" t="str">
        <f t="shared" si="3"/>
        <v>IMG04</v>
      </c>
      <c r="B13" s="62">
        <v>139529258</v>
      </c>
      <c r="C13" s="20" t="str">
        <f t="shared" si="0"/>
        <v>Recurso F6</v>
      </c>
      <c r="D13" s="63" t="s">
        <v>196</v>
      </c>
      <c r="E13" s="63" t="s">
        <v>155</v>
      </c>
      <c r="F13" s="13" t="str">
        <f t="shared" ca="1" si="4"/>
        <v>CN_08_01_CO_REC160_IMG04n.jpg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CN_08_01_CO_REC160_IMG04a.jpg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193</v>
      </c>
      <c r="K13" s="64" t="s">
        <v>204</v>
      </c>
      <c r="O13" s="2" t="str">
        <f>'Definición técnica de imagenes'!A19</f>
        <v>F4</v>
      </c>
    </row>
    <row r="14" spans="1:16" s="11" customFormat="1" ht="166.5" customHeight="1" x14ac:dyDescent="0.25">
      <c r="A14" s="12" t="str">
        <f t="shared" si="3"/>
        <v>IMG05</v>
      </c>
      <c r="B14" s="62">
        <v>148946495</v>
      </c>
      <c r="C14" s="20" t="str">
        <f t="shared" si="0"/>
        <v>Recurso F6</v>
      </c>
      <c r="D14" s="63" t="s">
        <v>196</v>
      </c>
      <c r="E14" s="63" t="s">
        <v>155</v>
      </c>
      <c r="F14" s="13" t="str">
        <f t="shared" ca="1" si="4"/>
        <v>CN_08_01_CO_REC160_IMG05n.jpg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CN_08_01_CO_REC160_IMG05a.jpg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194</v>
      </c>
      <c r="K14" s="64" t="s">
        <v>195</v>
      </c>
      <c r="O14" s="2" t="str">
        <f>'Definición técnica de imagenes'!A22</f>
        <v>F6</v>
      </c>
    </row>
    <row r="15" spans="1:16" s="11" customFormat="1" ht="67.5" x14ac:dyDescent="0.25">
      <c r="A15" s="12" t="str">
        <f t="shared" si="3"/>
        <v>IMG06</v>
      </c>
      <c r="B15" s="62">
        <v>66980266</v>
      </c>
      <c r="C15" s="20" t="str">
        <f t="shared" si="0"/>
        <v>Recurso F6</v>
      </c>
      <c r="D15" s="63" t="s">
        <v>196</v>
      </c>
      <c r="E15" s="63" t="s">
        <v>155</v>
      </c>
      <c r="F15" s="13" t="str">
        <f t="shared" ca="1" si="4"/>
        <v>CN_08_01_CO_REC160_IMG06n.jpg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CN_08_01_CO_REC160_IMG06a.jpg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197</v>
      </c>
      <c r="K15" s="66" t="s">
        <v>205</v>
      </c>
      <c r="O15" s="2" t="str">
        <f>'Definición técnica de imagenes'!A24</f>
        <v>F6B</v>
      </c>
    </row>
    <row r="16" spans="1:16" s="11" customFormat="1" ht="27" x14ac:dyDescent="0.3">
      <c r="A16" s="12" t="str">
        <f t="shared" si="3"/>
        <v>IMG07</v>
      </c>
      <c r="B16" s="62">
        <v>268357139</v>
      </c>
      <c r="C16" s="20" t="str">
        <f t="shared" si="0"/>
        <v>Recurso F6</v>
      </c>
      <c r="D16" s="63" t="s">
        <v>208</v>
      </c>
      <c r="E16" s="63" t="s">
        <v>155</v>
      </c>
      <c r="F16" s="13" t="str">
        <f t="shared" ca="1" si="4"/>
        <v>CN_08_01_CO_REC160_IMG07n.jpg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CN_08_01_CO_REC160_IMG07a.jpg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206</v>
      </c>
      <c r="K16" s="68"/>
      <c r="O16" s="2" t="str">
        <f>'Definición técnica de imagenes'!A25</f>
        <v>F7</v>
      </c>
    </row>
    <row r="17" spans="1:15" s="11" customFormat="1" ht="41.25" customHeight="1" x14ac:dyDescent="0.25">
      <c r="A17" s="12" t="str">
        <f t="shared" si="3"/>
        <v>IMG08</v>
      </c>
      <c r="B17" s="62">
        <v>334552961</v>
      </c>
      <c r="C17" s="20" t="str">
        <f t="shared" si="0"/>
        <v>Recurso F6</v>
      </c>
      <c r="D17" s="63" t="s">
        <v>208</v>
      </c>
      <c r="E17" s="63" t="s">
        <v>155</v>
      </c>
      <c r="F17" s="13" t="str">
        <f t="shared" ca="1" si="4"/>
        <v>CN_08_01_CO_REC160_IMG08n.jpg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CN_08_01_CO_REC160_IMG08a.jpg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207</v>
      </c>
      <c r="K17" s="66"/>
      <c r="O17" s="2" t="str">
        <f>'Definición técnica de imagenes'!A27</f>
        <v>F7B</v>
      </c>
    </row>
    <row r="18" spans="1:15" s="11" customFormat="1" ht="175.5" x14ac:dyDescent="0.25">
      <c r="A18" s="12" t="str">
        <f t="shared" si="3"/>
        <v>IMG09</v>
      </c>
      <c r="B18" s="62">
        <v>106263590</v>
      </c>
      <c r="C18" s="20" t="str">
        <f t="shared" si="0"/>
        <v>Recurso F6</v>
      </c>
      <c r="D18" s="63" t="s">
        <v>196</v>
      </c>
      <c r="E18" s="63" t="s">
        <v>155</v>
      </c>
      <c r="F18" s="13" t="str">
        <f t="shared" ca="1" si="4"/>
        <v>CN_08_01_CO_REC160_IMG09n.jpg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CN_08_01_CO_REC160_IMG09a.jpg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200</v>
      </c>
      <c r="K18" s="66" t="s">
        <v>203</v>
      </c>
      <c r="O18" s="2" t="str">
        <f>'Definición técnica de imagenes'!A30</f>
        <v>F8</v>
      </c>
    </row>
    <row r="19" spans="1:15" s="11" customFormat="1" ht="175.5" x14ac:dyDescent="0.25">
      <c r="A19" s="12" t="str">
        <f t="shared" ref="A19:A50" si="6">IF(OR(B19&lt;&gt;"",J19&lt;&gt;""),CONCATENATE(LEFT(A18,3),IF(MID(A18,4,2)+1&lt;10,CONCATENATE("0",MID(A18,4,2)+1),MID(A18,4,2)+1)),"")</f>
        <v>IMG10</v>
      </c>
      <c r="B19" s="62">
        <v>106263593</v>
      </c>
      <c r="C19" s="20" t="str">
        <f t="shared" si="0"/>
        <v>Recurso F6</v>
      </c>
      <c r="D19" s="63" t="s">
        <v>196</v>
      </c>
      <c r="E19" s="63" t="s">
        <v>155</v>
      </c>
      <c r="F19" s="13" t="str">
        <f t="shared" ca="1" si="4"/>
        <v>CN_08_01_CO_REC160_IMG10n.jpg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CN_08_01_CO_REC160_IMG10a.jpg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6" t="s">
        <v>201</v>
      </c>
      <c r="K19" s="66" t="s">
        <v>202</v>
      </c>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2016-01-01T01:37:11Z</dcterms:modified>
</cp:coreProperties>
</file>