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1_CO\Procesar Jose\Para envia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0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K45" i="2"/>
  <c r="J21" i="2"/>
  <c r="I21" i="2"/>
  <c r="H21" i="2"/>
  <c r="D17" i="2"/>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<sst xmlns="http://schemas.openxmlformats.org/spreadsheetml/2006/main" count="427" uniqueCount="220">
  <si>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</si>
  <si>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</si>
  <si>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</si>
  <si>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</si>
  <si>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</si>
  <si>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</si>
  <si>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</si>
  <si>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</si>
  <si>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</si>
  <si>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</si>
  <si>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</si>
  <si>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</si>
  <si>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</si>
  <si>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</si>
  <si>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</si>
  <si>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</si>
  <si>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</si>
  <si>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</si>
  <si>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</si>
  <si>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</si>
  <si>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</si>
  <si>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</si>
  <si>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</si>
  <si>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</si>
  <si>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</si>
  <si>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</si>
  <si>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</si>
  <si>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</si>
  <si>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</si>
  <si>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</si>
  <si>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</si>
  <si>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</si>
  <si>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</si>
  <si>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</si>
  <si>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</si>
  <si>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</si>
  <si>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</si>
  <si>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</si>
  <si>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</si>
  <si>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</si>
  <si>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</si>
  <si>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</si>
  <si>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</si>
  <si>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</si>
  <si>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</si>
  <si>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</si>
  <si>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</si>
  <si>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</si>
  <si>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</si>
  <si>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</si>
  <si>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</si>
  <si>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</si>
  <si>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</si>
  <si>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</si>
  <si>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</si>
  <si>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</si>
  <si>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</si>
  <si>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</si>
  <si>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</si>
  <si>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</si>
  <si>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</si>
  <si>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</si>
  <si>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</si>
  <si>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</si>
  <si>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</si>
  <si>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</si>
  <si>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</si>
  <si>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</si>
  <si>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</si>
  <si>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</si>
  <si>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</si>
  <si>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</si>
  <si>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</si>
  <si>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</si>
  <si>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</si>
  <si>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</si>
  <si>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</si>
  <si>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</si>
  <si>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</si>
  <si>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</si>
  <si>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</si>
  <si>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</si>
  <si>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</si>
  <si>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</si>
  <si>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</si>
  <si>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</si>
  <si>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</si>
  <si>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</si>
  <si>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</si>
  <si>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</si>
  <si>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</si>
  <si>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</si>
  <si>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</si>
  <si>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</si>
  <si>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</si>
  <si>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</si>
  <si>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</si>
  <si>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</si>
  <si>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</si>
  <si>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</si>
  <si>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</si>
  <si>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</si>
  <si>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</si>
  <si>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</si>
  <si>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</si>
  <si>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</si>
  <si>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</si>
  <si>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</si>
  <si>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</si>
  <si>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</si>
  <si>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</si>
  <si>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</si>
  <si>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</si>
  <si>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</si>
  <si>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</si>
  <si>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</si>
  <si>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</si>
  <si>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</si>
  <si>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</si>
  <si>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</si>
  <si>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</si>
  <si>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</si>
  <si>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</si>
  <si>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</si>
  <si>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</si>
  <si>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</si>
  <si>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</si>
  <si>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</si>
  <si>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</si>
  <si>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</si>
  <si>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</si>
  <si>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</si>
  <si>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</si>
  <si>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</si>
  <si>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</si>
  <si>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</si>
  <si>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</si>
  <si>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</si>
  <si>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</si>
  <si>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</si>
  <si>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</si>
  <si>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</si>
  <si>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</si>
  <si>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</si>
  <si>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</si>
  <si>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</si>
  <si>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</si>
  <si>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</si>
  <si>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</si>
  <si>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</si>
  <si>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</si>
  <si>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</si>
  <si>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</si>
  <si>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</si>
  <si>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</si>
  <si>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</si>
  <si>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</si>
  <si>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</si>
  <si>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</si>
  <si>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</si>
  <si>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</si>
  <si>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</si>
  <si>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</si>
  <si>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</si>
  <si>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</si>
  <si>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</si>
  <si>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</si>
  <si>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</si>
  <si>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</si>
  <si>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</si>
  <si>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</si>
  <si>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</si>
  <si>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</si>
  <si>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</si>
  <si>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</si>
  <si>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</si>
  <si>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</si>
  <si>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</si>
  <si>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</si>
  <si>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</si>
  <si>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</si>
  <si>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</si>
  <si>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</si>
  <si>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</si>
  <si>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</si>
  <si>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</si>
  <si>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</si>
  <si>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</si>
  <si>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CN_08_01_CO_REC80</t>
  </si>
  <si>
    <t>Los cinco sentidos</t>
  </si>
  <si>
    <t>Receptores en la piel</t>
  </si>
  <si>
    <t>Cambiar "MEISSNER ..." por "Tacto ligero", "PACINIAN …" por "Presión mecánica", "RUFFINI …" por "Calor", "MERKEL" por "Presión y textura", "KRAUSE …" por "Frío", "SENSORY RECEPTORS …" POR "Receptores sensoriales en la piel", "FREE …" por "Dolor". Quitar "ROOT ..." y la imagen asociada.</t>
  </si>
  <si>
    <t>Dolor de estómago</t>
  </si>
  <si>
    <t>Recortar la imagen, de los hombros para abajo y de las rodillas para arriba.</t>
  </si>
  <si>
    <t>Músculos del brazo</t>
  </si>
  <si>
    <t>Quitar el dibujo de la izquierda</t>
  </si>
  <si>
    <t>Patada voladora</t>
  </si>
  <si>
    <t>Hombre sudando</t>
  </si>
  <si>
    <t>Ilustración</t>
  </si>
  <si>
    <t>Fotografía</t>
  </si>
  <si>
    <t>Los receptores y los efectores del sistema nervioso</t>
  </si>
  <si>
    <t>Receptor de dolor en el pie</t>
  </si>
  <si>
    <t>Cerebro y músculo</t>
  </si>
  <si>
    <t>Ojo y cerebro</t>
  </si>
  <si>
    <t>Mujer haciendo equilibrio</t>
  </si>
  <si>
    <t>Radiografía percepción de dolor</t>
  </si>
  <si>
    <t>Órganos internos</t>
  </si>
  <si>
    <t>Radiografía nervios de la mano</t>
  </si>
  <si>
    <t>Girar 90º a la izquierda</t>
  </si>
  <si>
    <t>Systema endocrino</t>
  </si>
  <si>
    <t>http://2.bp.blogspot.com/-HzvnpcXmI_k/U8ruCpWK7xI/AAAAAAAABmE/xzSkYsseFLg/s1600/86.+Gl%C3%A1ndula+Exocrina.png</t>
  </si>
  <si>
    <t>Glándula</t>
  </si>
  <si>
    <t>Ilustrar la imagen del link incluyendo textos</t>
  </si>
  <si>
    <t>Cerebro y corazón</t>
  </si>
  <si>
    <t>Sistema nervioso y músculo</t>
  </si>
  <si>
    <t>Arco reflejo</t>
  </si>
  <si>
    <t>Cambiar "Brain" por "Encéfalo", "Spinal cord" por "Médula espinal", "Motor neuron" por "Neurona motora", "Peripheral…" por "Nervio periférico".  Quitar los demás textos, quitar la linea azul.</t>
  </si>
  <si>
    <t>Cambiar "Pain receptor" por "Receptor de dolor", "Sensory (afferent) neuron" por "Neurona sensorial",  "Spinal cord" por "Médula espinal". Quitar los demás textos, quitar el músculo y la linea azul que la une con la médula</t>
  </si>
  <si>
    <t>Cambiar "Motor nerve fibre" por "Neurona motora", "Effector (muscle)" por Músculo efector", "Traverse section through spinal cord" por "Médula espinal", "Sensory neurone" por "Neurona sensorial", "Interneurone" por "Interneurona".  "Receptor" queda igual. Quitar los demás textos</t>
  </si>
  <si>
    <t>Cambiar  "Pituitary gland" por "Glándula pituitaria", "Pineal gland" por "Glándula pineal", "Testicle" por "Gónada", "Ovary" por "Ovario", "Pancreas" por "Páncreas", "Thyroid" por "Tiroides", "Thymus" por "Timo", "Adrenal gland" por "Glándula adrenal".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</si>
</sst>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8</v>
      </c>
      <c r="D3" s="87"/>
      <c r="F3" s="79"/>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200</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62">
        <v>311526056</v>
      </c>
      <c r="C10" s="20" t="str">
        <f t="shared" ref="C10:C41" si="0">IF(OR(B10&lt;&gt;"",J10&lt;&gt;""),IF($G$4="Recurso",CONCATENATE($G$4," ",$G$5),$G$4),"")</f>
        <v>Recurso F7</v>
      </c>
      <c r="D10" s="63" t="s">
        <v>198</v>
      </c>
      <c r="E10" s="63" t="s">
        <v>150</v>
      </c>
      <c r="F10" s="13" t="str">
        <f t="shared" ref="F10" ca="1" si="1">IF(OR(B10&lt;&gt;"",J10&lt;&gt;""),CONCATENATE($C$7,"_",$A10,IF($G$4="Cuaderno de Estudio","_small",CONCATENATE(IF(I10="","","n"),IF(LEFT($G$5,1)="F",".jpg",".png")))),"")</f>
        <v>CN_08_01_CO_REC80_IMG01.jpg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201</v>
      </c>
      <c r="K10" s="64" t="s">
        <v>217</v>
      </c>
      <c r="O10" s="2" t="str">
        <f>'Definición técnica de imagenes'!A12</f>
        <v>M12D</v>
      </c>
    </row>
    <row r="11" spans="1:16" s="11" customFormat="1" ht="13.9" customHeight="1" x14ac:dyDescent="0.25">
      <c r="A11" s="12" t="str">
        <f t="shared" ref="A11" si="3">IF(OR(B11&lt;&gt;"",J11&lt;&gt;""),CONCATENATE(LEFT(A10,3),IF(MID(A10,4,2)+1&lt;10,CONCATENATE("0",MID(A10,4,2)+1))),"")</f>
        <v>IMG02</v>
      </c>
      <c r="B11" s="62">
        <v>61184077</v>
      </c>
      <c r="C11" s="20" t="str">
        <f t="shared" si="0"/>
        <v>Recurso F7</v>
      </c>
      <c r="D11" s="63" t="s">
        <v>198</v>
      </c>
      <c r="E11" s="63" t="s">
        <v>155</v>
      </c>
      <c r="F11" s="13" t="str">
        <f t="shared" ref="F11:F74" ca="1" si="4">IF(OR(B11&lt;&gt;"",J11&lt;&gt;""),CONCATENATE($C$7,"_",$A11,IF($G$4="Cuaderno de Estudio","_small",CONCATENATE(IF(I11="","","n"),IF(LEFT($G$5,1)="F",".jpg",".png")))),"")</f>
        <v>CN_08_01_CO_REC80_IMG02n.jpg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CN_08_01_CO_REC80_IMG02a.jpg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205</v>
      </c>
      <c r="K11" s="65"/>
      <c r="O11" s="2" t="str">
        <f>'Definición técnica de imagenes'!A13</f>
        <v>M101</v>
      </c>
    </row>
    <row r="12" spans="1:16" s="11" customFormat="1" ht="27" x14ac:dyDescent="0.25">
      <c r="A12" s="12" t="str">
        <f t="shared" ref="A12:A18" si="6">IF(OR(B12&lt;&gt;"",J12&lt;&gt;""),CONCATENATE(LEFT(A11,3),IF(MID(A11,4,2)+1&lt;10,CONCATENATE("0",MID(A11,4,2)+1))),"")</f>
        <v>IMG03</v>
      </c>
      <c r="B12" s="62">
        <v>200634656</v>
      </c>
      <c r="C12" s="20" t="str">
        <f t="shared" ref="C12:C21" si="7">IF(OR(B12&lt;&gt;"",J12&lt;&gt;""),IF($G$4="Recurso",CONCATENATE($G$4," ",$G$5),$G$4),"")</f>
        <v>Recurso F7</v>
      </c>
      <c r="D12" s="63" t="s">
        <v>198</v>
      </c>
      <c r="E12" s="63" t="s">
        <v>155</v>
      </c>
      <c r="F12" s="13" t="str">
        <f t="shared" ref="F12:F21" ca="1" si="8">IF(OR(B12&lt;&gt;"",J12&lt;&gt;""),CONCATENATE($C$7,"_",$A12,IF($G$4="Cuaderno de Estudio","_small",CONCATENATE(IF(I12="","","n"),IF(LEFT($G$5,1)="F",".jpg",".png")))),"")</f>
        <v>CN_08_01_CO_REC80_IMG03n.jpg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ref="H12:H21" ca="1" si="9">IF(AND(I12&lt;&gt;"",I12&lt;&gt;0),IF(OR(B12&lt;&gt;"",J12&lt;&gt;""),CONCATENATE($C$7,"_",$A12,IF($G$4="Cuaderno de Estudio","_zoom",CONCATENATE("a",IF(LEFT($G$5,1)="F",".jpg",".png")))),""),"")</f>
        <v>CN_08_01_CO_REC80_IMG03a.jpg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203</v>
      </c>
      <c r="K12" s="65"/>
      <c r="O12" s="2" t="str">
        <f>'Definición técnica de imagenes'!A18</f>
        <v>Diaporama F1</v>
      </c>
    </row>
    <row r="13" spans="1:16" s="11" customFormat="1" ht="27" x14ac:dyDescent="0.25">
      <c r="A13" s="12" t="str">
        <f t="shared" si="6"/>
        <v>IMG04</v>
      </c>
      <c r="B13" s="62">
        <v>298969682</v>
      </c>
      <c r="C13" s="20" t="str">
        <f t="shared" si="7"/>
        <v>Recurso F7</v>
      </c>
      <c r="D13" s="63" t="s">
        <v>198</v>
      </c>
      <c r="E13" s="63" t="s">
        <v>155</v>
      </c>
      <c r="F13" s="13" t="str">
        <f t="shared" ca="1" si="8"/>
        <v>CN_08_01_CO_REC80_IMG04n.jpg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9"/>
        <v>CN_08_01_CO_REC80_IMG04a.jpg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207</v>
      </c>
      <c r="K13" s="65" t="s">
        <v>208</v>
      </c>
      <c r="O13" s="2" t="str">
        <f>'Definición técnica de imagenes'!A19</f>
        <v>F4</v>
      </c>
    </row>
    <row r="14" spans="1:16" s="11" customFormat="1" ht="27" x14ac:dyDescent="0.25">
      <c r="A14" s="12" t="str">
        <f t="shared" si="6"/>
        <v>IMG05</v>
      </c>
      <c r="B14" s="62">
        <v>106358741</v>
      </c>
      <c r="C14" s="20" t="str">
        <f t="shared" si="7"/>
        <v>Recurso F7</v>
      </c>
      <c r="D14" s="63" t="s">
        <v>198</v>
      </c>
      <c r="E14" s="63" t="s">
        <v>155</v>
      </c>
      <c r="F14" s="13" t="str">
        <f t="shared" ca="1" si="8"/>
        <v>CN_08_01_CO_REC80_IMG05n.jpg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9"/>
        <v>CN_08_01_CO_REC80_IMG05a.jpg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189</v>
      </c>
      <c r="K14" s="65"/>
      <c r="O14" s="2" t="str">
        <f>'Definición técnica de imagenes'!A22</f>
        <v>F6</v>
      </c>
    </row>
    <row r="15" spans="1:16" s="11" customFormat="1" ht="121.5" x14ac:dyDescent="0.25">
      <c r="A15" s="12" t="str">
        <f t="shared" si="6"/>
        <v>IMG06</v>
      </c>
      <c r="B15" s="62">
        <v>257674048</v>
      </c>
      <c r="C15" s="20" t="str">
        <f t="shared" si="7"/>
        <v>Recurso F7</v>
      </c>
      <c r="D15" s="63" t="s">
        <v>198</v>
      </c>
      <c r="E15" s="63" t="s">
        <v>155</v>
      </c>
      <c r="F15" s="13" t="str">
        <f t="shared" ca="1" si="8"/>
        <v>CN_08_01_CO_REC80_IMG06n.jpg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9"/>
        <v>CN_08_01_CO_REC80_IMG06a.jpg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4" t="s">
        <v>190</v>
      </c>
      <c r="K15" s="64" t="s">
        <v>191</v>
      </c>
      <c r="O15" s="2" t="str">
        <f>'Definición técnica de imagenes'!A24</f>
        <v>F6B</v>
      </c>
    </row>
    <row r="16" spans="1:16" s="11" customFormat="1" ht="27" x14ac:dyDescent="0.25">
      <c r="A16" s="12" t="str">
        <f t="shared" si="6"/>
        <v>IMG07</v>
      </c>
      <c r="B16" s="62">
        <v>273970457</v>
      </c>
      <c r="C16" s="20" t="str">
        <f t="shared" si="7"/>
        <v>Recurso F7</v>
      </c>
      <c r="D16" s="63" t="s">
        <v>198</v>
      </c>
      <c r="E16" s="63" t="s">
        <v>155</v>
      </c>
      <c r="F16" s="13" t="str">
        <f t="shared" ca="1" si="8"/>
        <v>CN_08_01_CO_REC80_IMG07n.jpg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9"/>
        <v>CN_08_01_CO_REC80_IMG07a.jpg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4" t="s">
        <v>206</v>
      </c>
      <c r="K16" s="64"/>
      <c r="O16" s="2" t="str">
        <f>'Definición técnica de imagenes'!A25</f>
        <v>F7</v>
      </c>
    </row>
    <row r="17" spans="1:15" s="11" customFormat="1" ht="27" x14ac:dyDescent="0.25">
      <c r="A17" s="12" t="str">
        <f t="shared" si="6"/>
        <v>IMG08</v>
      </c>
      <c r="B17" s="62">
        <v>217244047</v>
      </c>
      <c r="C17" s="20" t="str">
        <f t="shared" si="7"/>
        <v>Recurso F7</v>
      </c>
      <c r="D17" s="63" t="s">
        <v>199</v>
      </c>
      <c r="E17" s="63" t="s">
        <v>155</v>
      </c>
      <c r="F17" s="13" t="str">
        <f t="shared" ca="1" si="8"/>
        <v>CN_08_01_CO_REC80_IMG08n.jpg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9"/>
        <v>CN_08_01_CO_REC80_IMG08a.jpg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4" t="s">
        <v>204</v>
      </c>
      <c r="K17" s="64"/>
      <c r="O17" s="2" t="str">
        <f>'Definición técnica de imagenes'!A27</f>
        <v>F7B</v>
      </c>
    </row>
    <row r="18" spans="1:15" s="11" customFormat="1" ht="40.5" x14ac:dyDescent="0.25">
      <c r="A18" s="12" t="str">
        <f t="shared" si="6"/>
        <v>IMG09</v>
      </c>
      <c r="B18" s="62">
        <v>113729953</v>
      </c>
      <c r="C18" s="20" t="str">
        <f t="shared" si="7"/>
        <v>Recurso F7</v>
      </c>
      <c r="D18" s="63"/>
      <c r="E18" s="63" t="s">
        <v>155</v>
      </c>
      <c r="F18" s="13" t="str">
        <f t="shared" ca="1" si="8"/>
        <v>CN_08_01_CO_REC80_IMG09n.jpg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9"/>
        <v>CN_08_01_CO_REC80_IMG09a.jpg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4" t="s">
        <v>192</v>
      </c>
      <c r="K18" s="64" t="s">
        <v>193</v>
      </c>
      <c r="O18" s="2" t="str">
        <f>'Definición técnica de imagenes'!A30</f>
        <v>F8</v>
      </c>
    </row>
    <row r="19" spans="1:15" s="11" customFormat="1" ht="81" x14ac:dyDescent="0.25">
      <c r="A19" s="12" t="str">
        <f>IF(OR(B19&lt;&gt;"",J19&lt;&gt;""),CONCATENATE(LEFT(A18,3),IF(MID(A18,4,2)+1&lt;10,CONCATENATE("0",MID(A18,4,2)+1),MID(A18,4,2)+1)),"")</f>
        <v>IMG10</v>
      </c>
      <c r="B19" s="62">
        <v>104298341</v>
      </c>
      <c r="C19" s="20" t="str">
        <f t="shared" si="7"/>
        <v>Recurso F7</v>
      </c>
      <c r="D19" s="63" t="s">
        <v>198</v>
      </c>
      <c r="E19" s="63" t="s">
        <v>150</v>
      </c>
      <c r="F19" s="13" t="str">
        <f t="shared" ca="1" si="8"/>
        <v>CN_08_01_CO_REC80_IMG10.jpg</v>
      </c>
      <c r="G19" s="13" t="str">
        <f ca="1">IF($F19&lt;&gt;"",IF($G$4="Recurso",VLOOKUP($E19,OFFSET('Definición técnica de imagenes'!$A$1,MATCH($G$5,'Definición técnica de imagenes'!$A$1:$A$104,0)-1,1,COUNTIF('Definición técnica de imagenes'!$A$3:$A$102,$G$5),5),5,FALSE),'Definición técnica de imagenes'!$F$16),"")</f>
        <v>350 x 230 px</v>
      </c>
      <c r="H19" s="13" t="str">
        <f t="shared" ca="1" si="9"/>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6" t="s">
        <v>202</v>
      </c>
      <c r="K19" s="66" t="s">
        <v>216</v>
      </c>
      <c r="O19" s="2" t="str">
        <f>'Definición técnica de imagenes'!A31</f>
        <v>F10</v>
      </c>
    </row>
    <row r="20" spans="1:15" s="11" customFormat="1" ht="27" x14ac:dyDescent="0.3">
      <c r="A20" s="12" t="str">
        <f>IF(OR(B20&lt;&gt;"",J20&lt;&gt;""),CONCATENATE(LEFT(A19,3),IF(MID(A19,4,2)+1&lt;10,CONCATENATE("0",MID(A19,4,2)+1),MID(A19,4,2)+1)),"")</f>
        <v>IMG11</v>
      </c>
      <c r="B20" s="62">
        <v>125899346</v>
      </c>
      <c r="C20" s="20" t="str">
        <f t="shared" si="7"/>
        <v>Recurso F7</v>
      </c>
      <c r="D20" s="63" t="s">
        <v>198</v>
      </c>
      <c r="E20" s="63" t="s">
        <v>155</v>
      </c>
      <c r="F20" s="13" t="str">
        <f t="shared" ca="1" si="8"/>
        <v>CN_08_01_CO_REC80_IMG11n.jpg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9"/>
        <v>CN_08_01_CO_REC80_IMG11a.jpg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7" t="s">
        <v>214</v>
      </c>
      <c r="K20" s="68"/>
      <c r="O20" s="2" t="str">
        <f>'Definición técnica de imagenes'!A32</f>
        <v>F10B</v>
      </c>
    </row>
    <row r="21" spans="1:15" s="11" customFormat="1" ht="121.5" x14ac:dyDescent="0.25">
      <c r="A21" s="12" t="str">
        <f>IF(OR(B21&lt;&gt;"",J21&lt;&gt;""),CONCATENATE(LEFT(A20,3),IF(MID(A20,4,2)+1&lt;10,CONCATENATE("0",MID(A20,4,2)+1),MID(A20,4,2)+1)),"")</f>
        <v>IMG12</v>
      </c>
      <c r="B21" s="62">
        <v>139529258</v>
      </c>
      <c r="C21" s="20" t="str">
        <f t="shared" si="7"/>
        <v>Recurso F7</v>
      </c>
      <c r="D21" s="63" t="s">
        <v>198</v>
      </c>
      <c r="E21" s="63" t="s">
        <v>155</v>
      </c>
      <c r="F21" s="13" t="str">
        <f t="shared" ca="1" si="8"/>
        <v>CN_08_01_CO_REC80_IMG12n.jpg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9"/>
        <v>CN_08_01_CO_REC80_IMG12a.jpg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7" t="s">
        <v>215</v>
      </c>
      <c r="K21" s="66" t="s">
        <v>218</v>
      </c>
      <c r="O21" s="2" t="str">
        <f>'Definición técnica de imagenes'!A33</f>
        <v>F11</v>
      </c>
    </row>
    <row r="22" spans="1:15" s="11" customFormat="1" ht="27" x14ac:dyDescent="0.3">
      <c r="A22" s="12" t="str">
        <f t="shared" ref="A22:A50" si="10">IF(OR(B22&lt;&gt;"",J22&lt;&gt;""),CONCATENATE(LEFT(A21,3),IF(MID(A21,4,2)+1&lt;10,CONCATENATE("0",MID(A21,4,2)+1),MID(A21,4,2)+1)),"")</f>
        <v>IMG13</v>
      </c>
      <c r="B22" s="62">
        <v>119687539</v>
      </c>
      <c r="C22" s="20" t="str">
        <f t="shared" si="0"/>
        <v>Recurso F7</v>
      </c>
      <c r="D22" s="63" t="s">
        <v>198</v>
      </c>
      <c r="E22" s="63" t="s">
        <v>155</v>
      </c>
      <c r="F22" s="13" t="str">
        <f t="shared" ca="1" si="4"/>
        <v>CN_08_01_CO_REC80_IMG13n.jpg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CN_08_01_CO_REC80_IMG13a.jpg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7" t="s">
        <v>194</v>
      </c>
      <c r="K22" s="68" t="s">
        <v>195</v>
      </c>
      <c r="O22" s="2" t="str">
        <f>'Definición técnica de imagenes'!A34</f>
        <v>F12</v>
      </c>
    </row>
    <row r="23" spans="1:15" s="11" customFormat="1" ht="27" x14ac:dyDescent="0.25">
      <c r="A23" s="12" t="str">
        <f t="shared" si="10"/>
        <v>IMG14</v>
      </c>
      <c r="B23" s="62">
        <v>272838524</v>
      </c>
      <c r="C23" s="20" t="str">
        <f t="shared" si="0"/>
        <v>Recurso F7</v>
      </c>
      <c r="D23" s="63" t="s">
        <v>199</v>
      </c>
      <c r="E23" s="63" t="s">
        <v>155</v>
      </c>
      <c r="F23" s="13" t="str">
        <f t="shared" ca="1" si="4"/>
        <v>CN_08_01_CO_REC80_IMG14n.jpg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CN_08_01_CO_REC80_IMG14a.jpg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7" t="s">
        <v>196</v>
      </c>
      <c r="K23" s="66"/>
      <c r="O23" s="2" t="str">
        <f>'Definición técnica de imagenes'!A35</f>
        <v>F13</v>
      </c>
    </row>
    <row r="24" spans="1:15" s="11" customFormat="1" ht="27" x14ac:dyDescent="0.25">
      <c r="A24" s="12" t="str">
        <f t="shared" si="10"/>
        <v>IMG15</v>
      </c>
      <c r="B24" s="62">
        <v>26969461</v>
      </c>
      <c r="C24" s="20" t="str">
        <f t="shared" si="0"/>
        <v>Recurso F7</v>
      </c>
      <c r="D24" s="63" t="s">
        <v>198</v>
      </c>
      <c r="E24" s="63" t="s">
        <v>155</v>
      </c>
      <c r="F24" s="13" t="str">
        <f t="shared" ca="1" si="4"/>
        <v>CN_08_01_CO_REC80_IMG15n.jpg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CN_08_01_CO_REC80_IMG15a.jpg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6" t="s">
        <v>213</v>
      </c>
      <c r="K24" s="66"/>
      <c r="O24" s="2" t="str">
        <f>'Definición técnica de imagenes'!A37</f>
        <v>F13B</v>
      </c>
    </row>
    <row r="25" spans="1:15" s="11" customFormat="1" ht="114" x14ac:dyDescent="0.3">
      <c r="A25" s="12" t="str">
        <f t="shared" si="10"/>
        <v>IMG16</v>
      </c>
      <c r="B25" s="62">
        <v>225479749</v>
      </c>
      <c r="C25" s="20" t="str">
        <f t="shared" si="0"/>
        <v>Recurso F7</v>
      </c>
      <c r="D25" s="63" t="s">
        <v>198</v>
      </c>
      <c r="E25" s="63" t="s">
        <v>155</v>
      </c>
      <c r="F25" s="13" t="str">
        <f t="shared" ca="1" si="4"/>
        <v>CN_08_01_CO_REC80_IMG16n.jpg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CN_08_01_CO_REC80_IMG16a.jpg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6" t="s">
        <v>209</v>
      </c>
      <c r="K25" s="68" t="s">
        <v>219</v>
      </c>
    </row>
    <row r="26" spans="1:15" s="11" customFormat="1" ht="94.5" x14ac:dyDescent="0.25">
      <c r="A26" s="12" t="str">
        <f t="shared" si="10"/>
        <v>IMG17</v>
      </c>
      <c r="B26" s="62" t="s">
        <v>210</v>
      </c>
      <c r="C26" s="20" t="str">
        <f t="shared" si="0"/>
        <v>Recurso F7</v>
      </c>
      <c r="D26" s="63" t="s">
        <v>198</v>
      </c>
      <c r="E26" s="63" t="s">
        <v>155</v>
      </c>
      <c r="F26" s="13" t="str">
        <f t="shared" ca="1" si="4"/>
        <v>CN_08_01_CO_REC80_IMG17n.jpg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CN_08_01_CO_REC80_IMG17a.jpg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6" t="s">
        <v>211</v>
      </c>
      <c r="K26" s="64" t="s">
        <v>212</v>
      </c>
    </row>
    <row r="27" spans="1:15" s="11" customFormat="1" ht="27" x14ac:dyDescent="0.25">
      <c r="A27" s="12" t="str">
        <f t="shared" si="10"/>
        <v>IMG18</v>
      </c>
      <c r="B27" s="62">
        <v>59788018</v>
      </c>
      <c r="C27" s="20" t="str">
        <f t="shared" si="0"/>
        <v>Recurso F7</v>
      </c>
      <c r="D27" s="63" t="s">
        <v>199</v>
      </c>
      <c r="E27" s="63" t="s">
        <v>155</v>
      </c>
      <c r="F27" s="13" t="str">
        <f t="shared" ca="1" si="4"/>
        <v>CN_08_01_CO_REC80_IMG18n.jpg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CN_08_01_CO_REC80_IMG18a.jpg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6" t="s">
        <v>197</v>
      </c>
      <c r="K27" s="64"/>
      <c r="O27" s="2"/>
    </row>
    <row r="28" spans="1:15" s="11" customFormat="1" x14ac:dyDescent="0.25">
      <c r="A28" s="12" t="str">
        <f t="shared" si="10"/>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10"/>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10"/>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10"/>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10"/>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10"/>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10"/>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10"/>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10"/>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0"/>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10"/>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10"/>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0"/>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0"/>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0"/>
        <v/>
      </c>
      <c r="B42" s="62"/>
      <c r="C42" s="20" t="str">
        <f t="shared" ref="C42:C73" si="11">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10"/>
        <v/>
      </c>
      <c r="B43" s="62"/>
      <c r="C43" s="20" t="str">
        <f t="shared" si="11"/>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10"/>
        <v/>
      </c>
      <c r="B44" s="62"/>
      <c r="C44" s="20" t="str">
        <f t="shared" si="11"/>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10"/>
        <v/>
      </c>
      <c r="B45" s="62"/>
      <c r="C45" s="20" t="str">
        <f t="shared" si="11"/>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10"/>
        <v/>
      </c>
      <c r="B46" s="62"/>
      <c r="C46" s="20" t="str">
        <f t="shared" si="11"/>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10"/>
        <v/>
      </c>
      <c r="B47" s="62"/>
      <c r="C47" s="20" t="str">
        <f t="shared" si="11"/>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10"/>
        <v/>
      </c>
      <c r="B48" s="62"/>
      <c r="C48" s="20" t="str">
        <f t="shared" si="11"/>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10"/>
        <v/>
      </c>
      <c r="B49" s="62"/>
      <c r="C49" s="20" t="str">
        <f t="shared" si="11"/>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10"/>
        <v/>
      </c>
      <c r="B50" s="62"/>
      <c r="C50" s="20" t="str">
        <f t="shared" si="11"/>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2">IF(OR(B51&lt;&gt;"",J51&lt;&gt;""),CONCATENATE(LEFT(A50,3),IF(MID(A50,4,2)+1&lt;10,CONCATENATE("0",MID(A50,4,2)+1),MID(A50,4,2)+1)),"")</f>
        <v/>
      </c>
      <c r="B51" s="62"/>
      <c r="C51" s="20" t="str">
        <f t="shared" si="11"/>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2"/>
        <v/>
      </c>
      <c r="B52" s="62"/>
      <c r="C52" s="20" t="str">
        <f t="shared" si="11"/>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2"/>
        <v/>
      </c>
      <c r="B53" s="62"/>
      <c r="C53" s="20" t="str">
        <f t="shared" si="11"/>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2"/>
        <v/>
      </c>
      <c r="B54" s="62"/>
      <c r="C54" s="20" t="str">
        <f t="shared" si="11"/>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2"/>
        <v/>
      </c>
      <c r="B55" s="62"/>
      <c r="C55" s="20" t="str">
        <f t="shared" si="11"/>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2"/>
        <v/>
      </c>
      <c r="B56" s="62"/>
      <c r="C56" s="20" t="str">
        <f t="shared" si="11"/>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2"/>
        <v/>
      </c>
      <c r="B57" s="62"/>
      <c r="C57" s="20" t="str">
        <f t="shared" si="11"/>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2"/>
        <v/>
      </c>
      <c r="B58" s="62"/>
      <c r="C58" s="20" t="str">
        <f t="shared" si="11"/>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2"/>
        <v/>
      </c>
      <c r="B59" s="62"/>
      <c r="C59" s="20" t="str">
        <f t="shared" si="11"/>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2"/>
        <v/>
      </c>
      <c r="B60" s="62"/>
      <c r="C60" s="20" t="str">
        <f t="shared" si="11"/>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2"/>
        <v/>
      </c>
      <c r="B61" s="62"/>
      <c r="C61" s="20" t="str">
        <f t="shared" si="11"/>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2"/>
        <v/>
      </c>
      <c r="B62" s="62"/>
      <c r="C62" s="20" t="str">
        <f t="shared" si="11"/>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2"/>
        <v/>
      </c>
      <c r="B63" s="62"/>
      <c r="C63" s="20" t="str">
        <f t="shared" si="11"/>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2"/>
        <v/>
      </c>
      <c r="B64" s="62"/>
      <c r="C64" s="20" t="str">
        <f t="shared" si="11"/>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2"/>
        <v/>
      </c>
      <c r="B65" s="62"/>
      <c r="C65" s="20" t="str">
        <f t="shared" si="11"/>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2"/>
        <v/>
      </c>
      <c r="B66" s="62"/>
      <c r="C66" s="20" t="str">
        <f t="shared" si="11"/>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2"/>
        <v/>
      </c>
      <c r="B67" s="62"/>
      <c r="C67" s="20" t="str">
        <f t="shared" si="11"/>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2"/>
        <v/>
      </c>
      <c r="B68" s="62"/>
      <c r="C68" s="20" t="str">
        <f t="shared" si="11"/>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2"/>
        <v/>
      </c>
      <c r="B69" s="62"/>
      <c r="C69" s="20" t="str">
        <f t="shared" si="11"/>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2"/>
        <v/>
      </c>
      <c r="B70" s="62"/>
      <c r="C70" s="20" t="str">
        <f t="shared" si="11"/>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2"/>
        <v/>
      </c>
      <c r="B71" s="62"/>
      <c r="C71" s="20" t="str">
        <f t="shared" si="11"/>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2"/>
        <v/>
      </c>
      <c r="B72" s="62"/>
      <c r="C72" s="20" t="str">
        <f t="shared" si="11"/>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2"/>
        <v/>
      </c>
      <c r="B73" s="62"/>
      <c r="C73" s="20" t="str">
        <f t="shared" si="11"/>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2"/>
        <v/>
      </c>
      <c r="B74" s="62"/>
      <c r="C74" s="20" t="str">
        <f t="shared" ref="C74:C105" si="13">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2"/>
        <v/>
      </c>
      <c r="B75" s="62"/>
      <c r="C75" s="20" t="str">
        <f t="shared" si="13"/>
        <v/>
      </c>
      <c r="D75" s="63"/>
      <c r="E75" s="63"/>
      <c r="F75" s="13" t="str">
        <f t="shared" ref="F75:F108" si="14">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5">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2"/>
        <v/>
      </c>
      <c r="B76" s="62"/>
      <c r="C76" s="20" t="str">
        <f t="shared" si="13"/>
        <v/>
      </c>
      <c r="D76" s="63"/>
      <c r="E76" s="63"/>
      <c r="F76" s="13" t="str">
        <f t="shared" si="14"/>
        <v/>
      </c>
      <c r="G76" s="13" t="str">
        <f ca="1">IF($F76&lt;&gt;"",IF($G$4="Recurso",VLOOKUP($E76,OFFSET('Definición técnica de imagenes'!$A$1,MATCH($G$5,'Definición técnica de imagenes'!$A$1:$A$104,0)-1,1,COUNTIF('Definición técnica de imagenes'!$A$3:$A$102,$G$5),5),5,FALSE),'Definición técnica de imagenes'!$F$16),"")</f>
        <v/>
      </c>
      <c r="H76" s="13" t="str">
        <f t="shared" ca="1" si="15"/>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2"/>
        <v/>
      </c>
      <c r="B77" s="62"/>
      <c r="C77" s="20" t="str">
        <f t="shared" si="13"/>
        <v/>
      </c>
      <c r="D77" s="63"/>
      <c r="E77" s="63"/>
      <c r="F77" s="13" t="str">
        <f t="shared" si="14"/>
        <v/>
      </c>
      <c r="G77" s="13" t="str">
        <f ca="1">IF($F77&lt;&gt;"",IF($G$4="Recurso",VLOOKUP($E77,OFFSET('Definición técnica de imagenes'!$A$1,MATCH($G$5,'Definición técnica de imagenes'!$A$1:$A$104,0)-1,1,COUNTIF('Definición técnica de imagenes'!$A$3:$A$102,$G$5),5),5,FALSE),'Definición técnica de imagenes'!$F$16),"")</f>
        <v/>
      </c>
      <c r="H77" s="13" t="str">
        <f t="shared" ca="1" si="15"/>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2"/>
        <v/>
      </c>
      <c r="B78" s="62"/>
      <c r="C78" s="20" t="str">
        <f t="shared" si="13"/>
        <v/>
      </c>
      <c r="D78" s="63"/>
      <c r="E78" s="63"/>
      <c r="F78" s="13" t="str">
        <f t="shared" si="14"/>
        <v/>
      </c>
      <c r="G78" s="13" t="str">
        <f ca="1">IF($F78&lt;&gt;"",IF($G$4="Recurso",VLOOKUP($E78,OFFSET('Definición técnica de imagenes'!$A$1,MATCH($G$5,'Definición técnica de imagenes'!$A$1:$A$104,0)-1,1,COUNTIF('Definición técnica de imagenes'!$A$3:$A$102,$G$5),5),5,FALSE),'Definición técnica de imagenes'!$F$16),"")</f>
        <v/>
      </c>
      <c r="H78" s="13" t="str">
        <f t="shared" ca="1" si="15"/>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2"/>
        <v/>
      </c>
      <c r="B79" s="62"/>
      <c r="C79" s="20" t="str">
        <f t="shared" si="13"/>
        <v/>
      </c>
      <c r="D79" s="63"/>
      <c r="E79" s="63"/>
      <c r="F79" s="13" t="str">
        <f t="shared" si="14"/>
        <v/>
      </c>
      <c r="G79" s="13" t="str">
        <f ca="1">IF($F79&lt;&gt;"",IF($G$4="Recurso",VLOOKUP($E79,OFFSET('Definición técnica de imagenes'!$A$1,MATCH($G$5,'Definición técnica de imagenes'!$A$1:$A$104,0)-1,1,COUNTIF('Definición técnica de imagenes'!$A$3:$A$102,$G$5),5),5,FALSE),'Definición técnica de imagenes'!$F$16),"")</f>
        <v/>
      </c>
      <c r="H79" s="13" t="str">
        <f t="shared" ca="1" si="15"/>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2"/>
        <v/>
      </c>
      <c r="B80" s="62"/>
      <c r="C80" s="20" t="str">
        <f t="shared" si="13"/>
        <v/>
      </c>
      <c r="D80" s="63"/>
      <c r="E80" s="63"/>
      <c r="F80" s="13" t="str">
        <f t="shared" si="14"/>
        <v/>
      </c>
      <c r="G80" s="13" t="str">
        <f ca="1">IF($F80&lt;&gt;"",IF($G$4="Recurso",VLOOKUP($E80,OFFSET('Definición técnica de imagenes'!$A$1,MATCH($G$5,'Definición técnica de imagenes'!$A$1:$A$104,0)-1,1,COUNTIF('Definición técnica de imagenes'!$A$3:$A$102,$G$5),5),5,FALSE),'Definición técnica de imagenes'!$F$16),"")</f>
        <v/>
      </c>
      <c r="H80" s="13" t="str">
        <f t="shared" ca="1" si="15"/>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2"/>
        <v/>
      </c>
      <c r="B81" s="62"/>
      <c r="C81" s="20" t="str">
        <f t="shared" si="13"/>
        <v/>
      </c>
      <c r="D81" s="63"/>
      <c r="E81" s="63"/>
      <c r="F81" s="13" t="str">
        <f t="shared" si="14"/>
        <v/>
      </c>
      <c r="G81" s="13" t="str">
        <f ca="1">IF($F81&lt;&gt;"",IF($G$4="Recurso",VLOOKUP($E81,OFFSET('Definición técnica de imagenes'!$A$1,MATCH($G$5,'Definición técnica de imagenes'!$A$1:$A$104,0)-1,1,COUNTIF('Definición técnica de imagenes'!$A$3:$A$102,$G$5),5),5,FALSE),'Definición técnica de imagenes'!$F$16),"")</f>
        <v/>
      </c>
      <c r="H81" s="13" t="str">
        <f t="shared" ca="1" si="15"/>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2"/>
        <v/>
      </c>
      <c r="B82" s="62"/>
      <c r="C82" s="20" t="str">
        <f t="shared" si="13"/>
        <v/>
      </c>
      <c r="D82" s="63"/>
      <c r="E82" s="63"/>
      <c r="F82" s="13" t="str">
        <f t="shared" si="14"/>
        <v/>
      </c>
      <c r="G82" s="13" t="str">
        <f ca="1">IF($F82&lt;&gt;"",IF($G$4="Recurso",VLOOKUP($E82,OFFSET('Definición técnica de imagenes'!$A$1,MATCH($G$5,'Definición técnica de imagenes'!$A$1:$A$104,0)-1,1,COUNTIF('Definición técnica de imagenes'!$A$3:$A$102,$G$5),5),5,FALSE),'Definición técnica de imagenes'!$F$16),"")</f>
        <v/>
      </c>
      <c r="H82" s="13" t="str">
        <f t="shared" ca="1" si="15"/>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6">IF(OR(B83&lt;&gt;"",J83&lt;&gt;""),CONCATENATE(LEFT(A82,3),IF(MID(A82,4,2)+1&lt;10,CONCATENATE("0",MID(A82,4,2)+1),MID(A82,4,2)+1)),"")</f>
        <v/>
      </c>
      <c r="B83" s="62"/>
      <c r="C83" s="20" t="str">
        <f t="shared" si="13"/>
        <v/>
      </c>
      <c r="D83" s="63"/>
      <c r="E83" s="63"/>
      <c r="F83" s="13" t="str">
        <f t="shared" si="14"/>
        <v/>
      </c>
      <c r="G83" s="13" t="str">
        <f ca="1">IF($F83&lt;&gt;"",IF($G$4="Recurso",VLOOKUP($E83,OFFSET('Definición técnica de imagenes'!$A$1,MATCH($G$5,'Definición técnica de imagenes'!$A$1:$A$104,0)-1,1,COUNTIF('Definición técnica de imagenes'!$A$3:$A$102,$G$5),5),5,FALSE),'Definición técnica de imagenes'!$F$16),"")</f>
        <v/>
      </c>
      <c r="H83" s="13" t="str">
        <f t="shared" ca="1" si="15"/>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6"/>
        <v/>
      </c>
      <c r="B84" s="62"/>
      <c r="C84" s="20" t="str">
        <f t="shared" si="13"/>
        <v/>
      </c>
      <c r="D84" s="63"/>
      <c r="E84" s="63"/>
      <c r="F84" s="13" t="str">
        <f t="shared" si="14"/>
        <v/>
      </c>
      <c r="G84" s="13" t="str">
        <f ca="1">IF($F84&lt;&gt;"",IF($G$4="Recurso",VLOOKUP($E84,OFFSET('Definición técnica de imagenes'!$A$1,MATCH($G$5,'Definición técnica de imagenes'!$A$1:$A$104,0)-1,1,COUNTIF('Definición técnica de imagenes'!$A$3:$A$102,$G$5),5),5,FALSE),'Definición técnica de imagenes'!$F$16),"")</f>
        <v/>
      </c>
      <c r="H84" s="13" t="str">
        <f t="shared" ca="1" si="15"/>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6"/>
        <v/>
      </c>
      <c r="B85" s="62"/>
      <c r="C85" s="20" t="str">
        <f t="shared" si="13"/>
        <v/>
      </c>
      <c r="D85" s="63"/>
      <c r="E85" s="63"/>
      <c r="F85" s="13" t="str">
        <f t="shared" si="14"/>
        <v/>
      </c>
      <c r="G85" s="13" t="str">
        <f ca="1">IF($F85&lt;&gt;"",IF($G$4="Recurso",VLOOKUP($E85,OFFSET('Definición técnica de imagenes'!$A$1,MATCH($G$5,'Definición técnica de imagenes'!$A$1:$A$104,0)-1,1,COUNTIF('Definición técnica de imagenes'!$A$3:$A$102,$G$5),5),5,FALSE),'Definición técnica de imagenes'!$F$16),"")</f>
        <v/>
      </c>
      <c r="H85" s="13" t="str">
        <f t="shared" ca="1" si="15"/>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6"/>
        <v/>
      </c>
      <c r="B86" s="62"/>
      <c r="C86" s="20" t="str">
        <f t="shared" si="13"/>
        <v/>
      </c>
      <c r="D86" s="63"/>
      <c r="E86" s="63"/>
      <c r="F86" s="13" t="str">
        <f t="shared" si="14"/>
        <v/>
      </c>
      <c r="G86" s="13" t="str">
        <f ca="1">IF($F86&lt;&gt;"",IF($G$4="Recurso",VLOOKUP($E86,OFFSET('Definición técnica de imagenes'!$A$1,MATCH($G$5,'Definición técnica de imagenes'!$A$1:$A$104,0)-1,1,COUNTIF('Definición técnica de imagenes'!$A$3:$A$102,$G$5),5),5,FALSE),'Definición técnica de imagenes'!$F$16),"")</f>
        <v/>
      </c>
      <c r="H86" s="13" t="str">
        <f t="shared" ca="1" si="15"/>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6"/>
        <v/>
      </c>
      <c r="B87" s="62"/>
      <c r="C87" s="20" t="str">
        <f t="shared" si="13"/>
        <v/>
      </c>
      <c r="D87" s="63"/>
      <c r="E87" s="63"/>
      <c r="F87" s="13" t="str">
        <f t="shared" si="14"/>
        <v/>
      </c>
      <c r="G87" s="13" t="str">
        <f ca="1">IF($F87&lt;&gt;"",IF($G$4="Recurso",VLOOKUP($E87,OFFSET('Definición técnica de imagenes'!$A$1,MATCH($G$5,'Definición técnica de imagenes'!$A$1:$A$104,0)-1,1,COUNTIF('Definición técnica de imagenes'!$A$3:$A$102,$G$5),5),5,FALSE),'Definición técnica de imagenes'!$F$16),"")</f>
        <v/>
      </c>
      <c r="H87" s="13" t="str">
        <f t="shared" ca="1" si="15"/>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6"/>
        <v/>
      </c>
      <c r="B88" s="62"/>
      <c r="C88" s="20" t="str">
        <f t="shared" si="13"/>
        <v/>
      </c>
      <c r="D88" s="63"/>
      <c r="E88" s="63"/>
      <c r="F88" s="13" t="str">
        <f t="shared" si="14"/>
        <v/>
      </c>
      <c r="G88" s="13" t="str">
        <f ca="1">IF($F88&lt;&gt;"",IF($G$4="Recurso",VLOOKUP($E88,OFFSET('Definición técnica de imagenes'!$A$1,MATCH($G$5,'Definición técnica de imagenes'!$A$1:$A$104,0)-1,1,COUNTIF('Definición técnica de imagenes'!$A$3:$A$102,$G$5),5),5,FALSE),'Definición técnica de imagenes'!$F$16),"")</f>
        <v/>
      </c>
      <c r="H88" s="13" t="str">
        <f t="shared" ca="1" si="15"/>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6"/>
        <v/>
      </c>
      <c r="B89" s="62"/>
      <c r="C89" s="20" t="str">
        <f t="shared" si="13"/>
        <v/>
      </c>
      <c r="D89" s="63"/>
      <c r="E89" s="63"/>
      <c r="F89" s="13" t="str">
        <f t="shared" si="14"/>
        <v/>
      </c>
      <c r="G89" s="13" t="str">
        <f ca="1">IF($F89&lt;&gt;"",IF($G$4="Recurso",VLOOKUP($E89,OFFSET('Definición técnica de imagenes'!$A$1,MATCH($G$5,'Definición técnica de imagenes'!$A$1:$A$104,0)-1,1,COUNTIF('Definición técnica de imagenes'!$A$3:$A$102,$G$5),5),5,FALSE),'Definición técnica de imagenes'!$F$16),"")</f>
        <v/>
      </c>
      <c r="H89" s="13" t="str">
        <f t="shared" ca="1" si="15"/>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6"/>
        <v/>
      </c>
      <c r="B90" s="62"/>
      <c r="C90" s="20" t="str">
        <f t="shared" si="13"/>
        <v/>
      </c>
      <c r="D90" s="63"/>
      <c r="E90" s="63"/>
      <c r="F90" s="13" t="str">
        <f t="shared" si="14"/>
        <v/>
      </c>
      <c r="G90" s="13" t="str">
        <f ca="1">IF($F90&lt;&gt;"",IF($G$4="Recurso",VLOOKUP($E90,OFFSET('Definición técnica de imagenes'!$A$1,MATCH($G$5,'Definición técnica de imagenes'!$A$1:$A$104,0)-1,1,COUNTIF('Definición técnica de imagenes'!$A$3:$A$102,$G$5),5),5,FALSE),'Definición técnica de imagenes'!$F$16),"")</f>
        <v/>
      </c>
      <c r="H90" s="13" t="str">
        <f t="shared" ca="1" si="15"/>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6"/>
        <v/>
      </c>
      <c r="B91" s="62"/>
      <c r="C91" s="20" t="str">
        <f t="shared" si="13"/>
        <v/>
      </c>
      <c r="D91" s="63"/>
      <c r="E91" s="63"/>
      <c r="F91" s="13" t="str">
        <f t="shared" si="14"/>
        <v/>
      </c>
      <c r="G91" s="13" t="str">
        <f ca="1">IF($F91&lt;&gt;"",IF($G$4="Recurso",VLOOKUP($E91,OFFSET('Definición técnica de imagenes'!$A$1,MATCH($G$5,'Definición técnica de imagenes'!$A$1:$A$104,0)-1,1,COUNTIF('Definición técnica de imagenes'!$A$3:$A$102,$G$5),5),5,FALSE),'Definición técnica de imagenes'!$F$16),"")</f>
        <v/>
      </c>
      <c r="H91" s="13" t="str">
        <f t="shared" ca="1" si="15"/>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6"/>
        <v/>
      </c>
      <c r="B92" s="62"/>
      <c r="C92" s="20" t="str">
        <f t="shared" si="13"/>
        <v/>
      </c>
      <c r="D92" s="63"/>
      <c r="E92" s="63"/>
      <c r="F92" s="13" t="str">
        <f t="shared" si="14"/>
        <v/>
      </c>
      <c r="G92" s="13" t="str">
        <f ca="1">IF($F92&lt;&gt;"",IF($G$4="Recurso",VLOOKUP($E92,OFFSET('Definición técnica de imagenes'!$A$1,MATCH($G$5,'Definición técnica de imagenes'!$A$1:$A$104,0)-1,1,COUNTIF('Definición técnica de imagenes'!$A$3:$A$102,$G$5),5),5,FALSE),'Definición técnica de imagenes'!$F$16),"")</f>
        <v/>
      </c>
      <c r="H92" s="13" t="str">
        <f t="shared" ca="1" si="15"/>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6"/>
        <v/>
      </c>
      <c r="B93" s="62"/>
      <c r="C93" s="20" t="str">
        <f t="shared" si="13"/>
        <v/>
      </c>
      <c r="D93" s="63"/>
      <c r="E93" s="63"/>
      <c r="F93" s="13" t="str">
        <f t="shared" si="14"/>
        <v/>
      </c>
      <c r="G93" s="13" t="str">
        <f ca="1">IF($F93&lt;&gt;"",IF($G$4="Recurso",VLOOKUP($E93,OFFSET('Definición técnica de imagenes'!$A$1,MATCH($G$5,'Definición técnica de imagenes'!$A$1:$A$104,0)-1,1,COUNTIF('Definición técnica de imagenes'!$A$3:$A$102,$G$5),5),5,FALSE),'Definición técnica de imagenes'!$F$16),"")</f>
        <v/>
      </c>
      <c r="H93" s="13" t="str">
        <f t="shared" ca="1" si="15"/>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6"/>
        <v/>
      </c>
      <c r="B94" s="62"/>
      <c r="C94" s="20" t="str">
        <f t="shared" si="13"/>
        <v/>
      </c>
      <c r="D94" s="63"/>
      <c r="E94" s="63"/>
      <c r="F94" s="13" t="str">
        <f t="shared" si="14"/>
        <v/>
      </c>
      <c r="G94" s="13" t="str">
        <f ca="1">IF($F94&lt;&gt;"",IF($G$4="Recurso",VLOOKUP($E94,OFFSET('Definición técnica de imagenes'!$A$1,MATCH($G$5,'Definición técnica de imagenes'!$A$1:$A$104,0)-1,1,COUNTIF('Definición técnica de imagenes'!$A$3:$A$102,$G$5),5),5,FALSE),'Definición técnica de imagenes'!$F$16),"")</f>
        <v/>
      </c>
      <c r="H94" s="13" t="str">
        <f t="shared" ca="1" si="15"/>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6"/>
        <v/>
      </c>
      <c r="B95" s="62"/>
      <c r="C95" s="20" t="str">
        <f t="shared" si="13"/>
        <v/>
      </c>
      <c r="D95" s="63"/>
      <c r="E95" s="63"/>
      <c r="F95" s="13" t="str">
        <f t="shared" si="14"/>
        <v/>
      </c>
      <c r="G95" s="13" t="str">
        <f ca="1">IF($F95&lt;&gt;"",IF($G$4="Recurso",VLOOKUP($E95,OFFSET('Definición técnica de imagenes'!$A$1,MATCH($G$5,'Definición técnica de imagenes'!$A$1:$A$104,0)-1,1,COUNTIF('Definición técnica de imagenes'!$A$3:$A$102,$G$5),5),5,FALSE),'Definición técnica de imagenes'!$F$16),"")</f>
        <v/>
      </c>
      <c r="H95" s="13" t="str">
        <f t="shared" ca="1" si="15"/>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6"/>
        <v/>
      </c>
      <c r="B96" s="62"/>
      <c r="C96" s="20" t="str">
        <f t="shared" si="13"/>
        <v/>
      </c>
      <c r="D96" s="63"/>
      <c r="E96" s="63"/>
      <c r="F96" s="13" t="str">
        <f t="shared" si="14"/>
        <v/>
      </c>
      <c r="G96" s="13" t="str">
        <f ca="1">IF($F96&lt;&gt;"",IF($G$4="Recurso",VLOOKUP($E96,OFFSET('Definición técnica de imagenes'!$A$1,MATCH($G$5,'Definición técnica de imagenes'!$A$1:$A$104,0)-1,1,COUNTIF('Definición técnica de imagenes'!$A$3:$A$102,$G$5),5),5,FALSE),'Definición técnica de imagenes'!$F$16),"")</f>
        <v/>
      </c>
      <c r="H96" s="13" t="str">
        <f t="shared" ca="1" si="15"/>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6"/>
        <v/>
      </c>
      <c r="B97" s="62"/>
      <c r="C97" s="20" t="str">
        <f t="shared" si="13"/>
        <v/>
      </c>
      <c r="D97" s="63"/>
      <c r="E97" s="63"/>
      <c r="F97" s="13" t="str">
        <f t="shared" si="14"/>
        <v/>
      </c>
      <c r="G97" s="13" t="str">
        <f ca="1">IF($F97&lt;&gt;"",IF($G$4="Recurso",VLOOKUP($E97,OFFSET('Definición técnica de imagenes'!$A$1,MATCH($G$5,'Definición técnica de imagenes'!$A$1:$A$104,0)-1,1,COUNTIF('Definición técnica de imagenes'!$A$3:$A$102,$G$5),5),5,FALSE),'Definición técnica de imagenes'!$F$16),"")</f>
        <v/>
      </c>
      <c r="H97" s="13" t="str">
        <f t="shared" ca="1" si="15"/>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6"/>
        <v/>
      </c>
      <c r="B98" s="62"/>
      <c r="C98" s="20" t="str">
        <f t="shared" si="13"/>
        <v/>
      </c>
      <c r="D98" s="63"/>
      <c r="E98" s="63"/>
      <c r="F98" s="13" t="str">
        <f t="shared" si="14"/>
        <v/>
      </c>
      <c r="G98" s="13" t="str">
        <f ca="1">IF($F98&lt;&gt;"",IF($G$4="Recurso",VLOOKUP($E98,OFFSET('Definición técnica de imagenes'!$A$1,MATCH($G$5,'Definición técnica de imagenes'!$A$1:$A$104,0)-1,1,COUNTIF('Definición técnica de imagenes'!$A$3:$A$102,$G$5),5),5,FALSE),'Definición técnica de imagenes'!$F$16),"")</f>
        <v/>
      </c>
      <c r="H98" s="13" t="str">
        <f t="shared" ca="1" si="15"/>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6"/>
        <v/>
      </c>
      <c r="B99" s="62"/>
      <c r="C99" s="20" t="str">
        <f t="shared" si="13"/>
        <v/>
      </c>
      <c r="D99" s="63"/>
      <c r="E99" s="63"/>
      <c r="F99" s="13" t="str">
        <f t="shared" si="14"/>
        <v/>
      </c>
      <c r="G99" s="13" t="str">
        <f ca="1">IF($F99&lt;&gt;"",IF($G$4="Recurso",VLOOKUP($E99,OFFSET('Definición técnica de imagenes'!$A$1,MATCH($G$5,'Definición técnica de imagenes'!$A$1:$A$104,0)-1,1,COUNTIF('Definición técnica de imagenes'!$A$3:$A$102,$G$5),5),5,FALSE),'Definición técnica de imagenes'!$F$16),"")</f>
        <v/>
      </c>
      <c r="H99" s="13" t="str">
        <f t="shared" ca="1" si="15"/>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6"/>
        <v/>
      </c>
      <c r="B100" s="62"/>
      <c r="C100" s="20" t="str">
        <f t="shared" si="13"/>
        <v/>
      </c>
      <c r="D100" s="63"/>
      <c r="E100" s="63"/>
      <c r="F100" s="13" t="str">
        <f t="shared" si="14"/>
        <v/>
      </c>
      <c r="G100" s="13" t="str">
        <f ca="1">IF($F100&lt;&gt;"",IF($G$4="Recurso",VLOOKUP($E100,OFFSET('Definición técnica de imagenes'!$A$1,MATCH($G$5,'Definición técnica de imagenes'!$A$1:$A$104,0)-1,1,COUNTIF('Definición técnica de imagenes'!$A$3:$A$102,$G$5),5),5,FALSE),'Definición técnica de imagenes'!$F$16),"")</f>
        <v/>
      </c>
      <c r="H100" s="13" t="str">
        <f t="shared" ca="1" si="15"/>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6"/>
        <v/>
      </c>
      <c r="B101" s="62"/>
      <c r="C101" s="20" t="str">
        <f t="shared" si="13"/>
        <v/>
      </c>
      <c r="D101" s="63"/>
      <c r="E101" s="63"/>
      <c r="F101" s="13" t="str">
        <f t="shared" si="14"/>
        <v/>
      </c>
      <c r="G101" s="13" t="str">
        <f ca="1">IF($F101&lt;&gt;"",IF($G$4="Recurso",VLOOKUP($E101,OFFSET('Definición técnica de imagenes'!$A$1,MATCH($G$5,'Definición técnica de imagenes'!$A$1:$A$104,0)-1,1,COUNTIF('Definición técnica de imagenes'!$A$3:$A$102,$G$5),5),5,FALSE),'Definición técnica de imagenes'!$F$16),"")</f>
        <v/>
      </c>
      <c r="H101" s="13" t="str">
        <f t="shared" ca="1" si="15"/>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6"/>
        <v/>
      </c>
      <c r="B102" s="62"/>
      <c r="C102" s="20" t="str">
        <f t="shared" si="13"/>
        <v/>
      </c>
      <c r="D102" s="63"/>
      <c r="E102" s="63"/>
      <c r="F102" s="13" t="str">
        <f t="shared" si="14"/>
        <v/>
      </c>
      <c r="G102" s="13" t="str">
        <f ca="1">IF($F102&lt;&gt;"",IF($G$4="Recurso",VLOOKUP($E102,OFFSET('Definición técnica de imagenes'!$A$1,MATCH($G$5,'Definición técnica de imagenes'!$A$1:$A$104,0)-1,1,COUNTIF('Definición técnica de imagenes'!$A$3:$A$102,$G$5),5),5,FALSE),'Definición técnica de imagenes'!$F$16),"")</f>
        <v/>
      </c>
      <c r="H102" s="13" t="str">
        <f t="shared" ca="1" si="15"/>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6"/>
        <v/>
      </c>
      <c r="B103" s="62"/>
      <c r="C103" s="20" t="str">
        <f t="shared" si="13"/>
        <v/>
      </c>
      <c r="D103" s="63"/>
      <c r="E103" s="63"/>
      <c r="F103" s="13" t="str">
        <f t="shared" si="14"/>
        <v/>
      </c>
      <c r="G103" s="13" t="str">
        <f ca="1">IF($F103&lt;&gt;"",IF($G$4="Recurso",VLOOKUP($E103,OFFSET('Definición técnica de imagenes'!$A$1,MATCH($G$5,'Definición técnica de imagenes'!$A$1:$A$104,0)-1,1,COUNTIF('Definición técnica de imagenes'!$A$3:$A$102,$G$5),5),5,FALSE),'Definición técnica de imagenes'!$F$16),"")</f>
        <v/>
      </c>
      <c r="H103" s="13" t="str">
        <f t="shared" ca="1" si="15"/>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6"/>
        <v/>
      </c>
      <c r="B104" s="62"/>
      <c r="C104" s="20" t="str">
        <f t="shared" si="13"/>
        <v/>
      </c>
      <c r="D104" s="63"/>
      <c r="E104" s="63"/>
      <c r="F104" s="13" t="str">
        <f t="shared" si="14"/>
        <v/>
      </c>
      <c r="G104" s="13" t="str">
        <f ca="1">IF($F104&lt;&gt;"",IF($G$4="Recurso",VLOOKUP($E104,OFFSET('Definición técnica de imagenes'!$A$1,MATCH($G$5,'Definición técnica de imagenes'!$A$1:$A$104,0)-1,1,COUNTIF('Definición técnica de imagenes'!$A$3:$A$102,$G$5),5),5,FALSE),'Definición técnica de imagenes'!$F$16),"")</f>
        <v/>
      </c>
      <c r="H104" s="13" t="str">
        <f t="shared" ca="1" si="15"/>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6"/>
        <v/>
      </c>
      <c r="B105" s="62"/>
      <c r="C105" s="20" t="str">
        <f t="shared" si="13"/>
        <v/>
      </c>
      <c r="D105" s="63"/>
      <c r="E105" s="63"/>
      <c r="F105" s="13" t="str">
        <f t="shared" si="14"/>
        <v/>
      </c>
      <c r="G105" s="13" t="str">
        <f ca="1">IF($F105&lt;&gt;"",IF($G$4="Recurso",VLOOKUP($E105,OFFSET('Definición técnica de imagenes'!$A$1,MATCH($G$5,'Definición técnica de imagenes'!$A$1:$A$104,0)-1,1,COUNTIF('Definición técnica de imagenes'!$A$3:$A$102,$G$5),5),5,FALSE),'Definición técnica de imagenes'!$F$16),"")</f>
        <v/>
      </c>
      <c r="H105" s="13" t="str">
        <f t="shared" ca="1" si="15"/>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6"/>
        <v/>
      </c>
      <c r="B106" s="62"/>
      <c r="C106" s="20" t="str">
        <f>IF(OR(B106&lt;&gt;"",J106&lt;&gt;""),IF($G$4="Recurso",CONCATENATE($G$4," ",$G$5),$G$4),"")</f>
        <v/>
      </c>
      <c r="D106" s="63"/>
      <c r="E106" s="63"/>
      <c r="F106" s="13" t="str">
        <f t="shared" si="14"/>
        <v/>
      </c>
      <c r="G106" s="13" t="str">
        <f ca="1">IF($F106&lt;&gt;"",IF($G$4="Recurso",VLOOKUP($E106,OFFSET('Definición técnica de imagenes'!$A$1,MATCH($G$5,'Definición técnica de imagenes'!$A$1:$A$104,0)-1,1,COUNTIF('Definición técnica de imagenes'!$A$3:$A$102,$G$5),5),5,FALSE),'Definición técnica de imagenes'!$F$16),"")</f>
        <v/>
      </c>
      <c r="H106" s="13" t="str">
        <f t="shared" ca="1" si="15"/>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6"/>
        <v/>
      </c>
      <c r="B107" s="62"/>
      <c r="C107" s="20" t="str">
        <f>IF(OR(B107&lt;&gt;"",J107&lt;&gt;""),IF($G$4="Recurso",CONCATENATE($G$4," ",$G$5),$G$4),"")</f>
        <v/>
      </c>
      <c r="D107" s="63"/>
      <c r="E107" s="63"/>
      <c r="F107" s="13" t="str">
        <f t="shared" si="14"/>
        <v/>
      </c>
      <c r="G107" s="13" t="str">
        <f ca="1">IF($F107&lt;&gt;"",IF($G$4="Recurso",VLOOKUP($E107,OFFSET('Definición técnica de imagenes'!$A$1,MATCH($G$5,'Definición técnica de imagenes'!$A$1:$A$104,0)-1,1,COUNTIF('Definición técnica de imagenes'!$A$3:$A$102,$G$5),5),5,FALSE),'Definición técnica de imagenes'!$F$16),"")</f>
        <v/>
      </c>
      <c r="H107" s="13" t="str">
        <f t="shared" ca="1" si="15"/>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6"/>
        <v/>
      </c>
      <c r="B108" s="62"/>
      <c r="C108" s="20" t="str">
        <f>IF(OR(B108&lt;&gt;"",J108&lt;&gt;""),IF($G$4="Recurso",CONCATENATE($G$4," ",$G$5),$G$4),"")</f>
        <v/>
      </c>
      <c r="D108" s="63"/>
      <c r="E108" s="63"/>
      <c r="F108" s="13" t="str">
        <f t="shared" si="14"/>
        <v/>
      </c>
      <c r="G108" s="13" t="str">
        <f ca="1">IF($F108&lt;&gt;"",IF($G$4="Recurso",VLOOKUP($E108,OFFSET('Definición técnica de imagenes'!$A$1,MATCH($G$5,'Definición técnica de imagenes'!$A$1:$A$104,0)-1,1,COUNTIF('Definición técnica de imagenes'!$A$3:$A$102,$G$5),5),5,FALSE),'Definición técnica de imagenes'!$F$16),"")</f>
        <v/>
      </c>
      <c r="H108" s="13" t="str">
        <f t="shared" ca="1" si="15"/>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2016-01-05T21:09:41Z</dcterms:modified>
</cp:coreProperties>
</file>