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H18" i="1" l="1"/>
  <c r="F18" i="1"/>
  <c r="G18" i="1" s="1"/>
  <c r="A19" i="1"/>
  <c r="F19" i="1" l="1"/>
  <c r="G19" i="1" s="1"/>
  <c r="H19" i="1"/>
  <c r="A20" i="1"/>
  <c r="H20" i="1" l="1"/>
  <c r="F20" i="1"/>
  <c r="G20" i="1" s="1"/>
  <c r="A21" i="1"/>
  <c r="F21" i="1" l="1"/>
  <c r="G21" i="1" s="1"/>
  <c r="H21" i="1"/>
  <c r="A22" i="1"/>
  <c r="H22" i="1" l="1"/>
  <c r="F22" i="1"/>
  <c r="G22" i="1" s="1"/>
  <c r="A23" i="1"/>
  <c r="F23" i="1" l="1"/>
  <c r="G23" i="1" s="1"/>
  <c r="H23" i="1"/>
  <c r="A24" i="1"/>
  <c r="H24" i="1" l="1"/>
  <c r="F24" i="1"/>
  <c r="G24" i="1" s="1"/>
  <c r="A25" i="1"/>
  <c r="F25" i="1" l="1"/>
  <c r="G25" i="1" s="1"/>
  <c r="H25" i="1"/>
  <c r="A26" i="1"/>
  <c r="H26" i="1" l="1"/>
  <c r="F26" i="1"/>
  <c r="G26" i="1" s="1"/>
  <c r="A27" i="1"/>
  <c r="F27" i="1" l="1"/>
  <c r="G27" i="1" s="1"/>
  <c r="H27" i="1"/>
  <c r="A28" i="1"/>
  <c r="H28" i="1" l="1"/>
  <c r="F28" i="1"/>
  <c r="G28" i="1" s="1"/>
  <c r="A29" i="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<sst xmlns="http://schemas.openxmlformats.org/spreadsheetml/2006/main" count="443" uniqueCount="233">
  <si>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</si>
  <si>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</si>
  <si>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</si>
  <si>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</si>
  <si>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</si>
  <si>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</si>
  <si>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</si>
  <si>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</si>
  <si>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</si>
  <si>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</si>
  <si>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</si>
  <si>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</si>
  <si>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</si>
  <si>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</si>
  <si>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</si>
  <si>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</si>
  <si>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</si>
  <si>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</si>
  <si>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</si>
  <si>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</si>
  <si>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</si>
  <si>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</si>
  <si>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</si>
  <si>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</si>
  <si>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</si>
  <si>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</si>
  <si>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</si>
  <si>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</si>
  <si>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</si>
  <si>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</si>
  <si>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</si>
  <si>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</si>
  <si>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</si>
  <si>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</si>
  <si>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</si>
  <si>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</si>
  <si>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</si>
  <si>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</si>
  <si>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</si>
  <si>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</si>
  <si>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</si>
  <si>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</si>
  <si>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</si>
  <si>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</si>
  <si>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</si>
  <si>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</si>
  <si>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</si>
  <si>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</si>
  <si>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</si>
  <si>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</si>
  <si>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</si>
  <si>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</si>
  <si>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</si>
  <si>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</si>
  <si>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</si>
  <si>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</si>
  <si>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</si>
  <si>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</si>
  <si>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</si>
  <si>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</si>
  <si>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</si>
  <si>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</si>
  <si>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</si>
  <si>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</si>
  <si>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</si>
  <si>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</si>
  <si>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</si>
  <si>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</si>
  <si>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</si>
  <si>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</si>
  <si>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</si>
  <si>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</si>
  <si>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</si>
  <si>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</si>
  <si>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</si>
  <si>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</si>
  <si>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</si>
  <si>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</si>
  <si>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</si>
  <si>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</si>
  <si>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</si>
  <si>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</si>
  <si>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</si>
  <si>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</si>
  <si>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</si>
  <si>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</si>
  <si>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</si>
  <si>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</si>
  <si>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</si>
  <si>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</si>
  <si>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</si>
  <si>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</si>
  <si>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</si>
  <si>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</si>
  <si>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</si>
  <si>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</si>
  <si>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</si>
  <si>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</si>
  <si>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</si>
  <si>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</si>
  <si>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</si>
  <si>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</si>
  <si>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</si>
  <si>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</si>
  <si>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</si>
  <si>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</si>
  <si>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</si>
  <si>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</si>
  <si>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</si>
  <si>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</si>
  <si>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</si>
  <si>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</si>
  <si>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</si>
  <si>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</si>
  <si>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</si>
  <si>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</si>
  <si>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</si>
  <si>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</si>
  <si>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</si>
  <si>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</si>
  <si>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</si>
  <si>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</si>
  <si>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</si>
  <si>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</si>
  <si>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</si>
  <si>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</si>
  <si>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</si>
  <si>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</si>
  <si>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</si>
  <si>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</si>
  <si>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</si>
  <si>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</si>
  <si>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</si>
  <si>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</si>
  <si>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</si>
  <si>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</si>
  <si>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</si>
  <si>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</si>
  <si>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</si>
  <si>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</si>
  <si>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</si>
  <si>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</si>
  <si>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</si>
  <si>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</si>
  <si>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</si>
  <si>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</si>
  <si>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</si>
  <si>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</si>
  <si>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</si>
  <si>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</si>
  <si>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</si>
  <si>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</si>
  <si>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</si>
  <si>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</si>
  <si>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</si>
  <si>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</si>
  <si>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</si>
  <si>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</si>
  <si>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</si>
  <si>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</si>
  <si>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</si>
  <si>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</si>
  <si>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</si>
  <si>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</si>
  <si>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</si>
  <si>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</si>
  <si>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</si>
  <si>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</si>
  <si>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</si>
  <si>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</si>
  <si>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</si>
  <si>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</si>
  <si>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</si>
  <si>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</si>
  <si>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</si>
  <si>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</si>
  <si>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</si>
  <si>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</si>
  <si>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</si>
  <si>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</si>
  <si>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</si>
  <si>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</si>
  <si>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</si>
  <si>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</si>
  <si>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</si>
  <si>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</si>
  <si>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</si>
  <si>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de los seres vivos</t>
  </si>
  <si>
    <t>Diego Molina</t>
  </si>
  <si>
    <t>Cuaderno de Estudio</t>
  </si>
  <si>
    <t>243060226  -  236068087</t>
  </si>
  <si>
    <t>Ilustración</t>
  </si>
  <si>
    <t>Murciélago y delfín</t>
  </si>
  <si>
    <t>Ilustrar de la siguiente forma</t>
  </si>
  <si>
    <t>2439391 -  87140986  - 135276107 -  321876668</t>
  </si>
  <si>
    <t>Mantis - Planta carnívora - Foca - hongos</t>
  </si>
  <si>
    <t>86262721- 144605633 -164998466 - 117645061</t>
  </si>
  <si>
    <t>Plantas - alga y bacterias</t>
  </si>
  <si>
    <t>106640027 / 153315791 / 93554764 / 230061802</t>
  </si>
  <si>
    <t>Leopardo, - hongo - pulga de agua - bacteria</t>
  </si>
  <si>
    <t>vertical</t>
  </si>
  <si>
    <t>Cadena alimenticia</t>
  </si>
  <si>
    <t xml:space="preserve">159232961- 98546189 -  209057953 - 326490167 -                    246238903
</t>
  </si>
  <si>
    <t>Biomoléculas</t>
  </si>
  <si>
    <t>Eliminar triangulo amarillo con las letras, y cambiar del inglés al español así:           Primary producers: Productores primarios                                   Green plants: Plantas                                                                                            Primary consumers: Consumidores primarios                                    Herbivorous:  Herbívoros                                                                                  Secondary consumers: Consumidores secundarios                            Tertiary consumers: Consumidores terciarios                                          Quaternary consumers: Consumidores cuaternarios                       Carnivorous: Carnívoros</t>
  </si>
  <si>
    <t xml:space="preserve">Ilustrar de tal forma que quede como está en la imagen, tener en cuenta cambiar palabras del inglés al español así:                                                                               imagen: 159232961      agregar titulo:  Proteínas  (colágeno)                                                                                                                                      Imagen: 98546189      agregar titulo: Ácidos nucleicos (ADN)                                          DNA: ADN      Adenine: Adenina     Thymine: Timina                                                                              Guanine: Guanina      Cytosine: Citosina                                                                                  Imagen 209057953        eliminar "animal cell" y "plant cell"                                               Imagen: 326490167       Eliminar "Cellulose polymer molecule"                                         Agregar título:   Carbohidratos (celulosa)                                                      Imagen:  246238903      Cambiar título phospholipid: Lípidos (fosfolípidos de membrana)       Incluir una línea que señale la membrana celular           Eliminar: Saturated fatty acid y Unsaturated fatty acid                                            y cambiar:         Hydrofilic hear: Cabeza hidrofílica                                                                       Hydrophobic tail: Cola hidrofóbica                                                                            </t>
  </si>
  <si>
    <t xml:space="preserve">Gráfico </t>
  </si>
  <si>
    <t>Gráfico en torta de procentajes</t>
  </si>
  <si>
    <t>Gráficar la torta de porcentajes como se muestra     Título:  Porcentaje de bioelementos en los seres vivos                   Valores:  Bioelementos primarios: 96 %                       Bioelementos secundarios: 3,5 %   y     oligoelementos: 0,5 %</t>
  </si>
  <si>
    <t>Memebrana celular</t>
  </si>
  <si>
    <t>Está imagen ya está en la solicitud anterior, por favor colocarle la tilde a la palabra proteína</t>
  </si>
  <si>
    <t>https://commons.wikimedia.org/wiki/File:Tipos_de_endocitosis.svg</t>
  </si>
  <si>
    <t>tipos de endocitosis</t>
  </si>
  <si>
    <t xml:space="preserve">Está imagen ya fue solicitada, sin embargo, si es posible utilizar la imagen de Commoswikimedia, perfecto, (teniendo en cuenta eliminar la parte de "endocitosis mediada por recptores"), de lo contrario agregar a la imagen que ya existe los nombres como se ve en la imagen superior.   Las palabras fagocitosis y pinocitosis van sin tilde.  eliminar la palabra célula y dejar como se ve en la imagen. </t>
  </si>
  <si>
    <t>Fotografía</t>
  </si>
  <si>
    <t xml:space="preserve">Piscina natural termal del Parque Nacional de Yellowstone </t>
  </si>
  <si>
    <t>Yogur</t>
  </si>
  <si>
    <t>Paramecium</t>
  </si>
  <si>
    <t xml:space="preserve">Agregar una linea mas, la de Citofaringe                                        Cambiar nombres de inglés a español:    Cilia:  Cilios       Micronúcleus :  Micronúcleo         Macronúcleus: Macronúcleo       Cantractile vacuole: Vacuola contráctil     Cytoplasm: Citoplasma Anal pore: Poro anal  Food Vacuole: Vacuola digestiva                Oral  groove:  Citostoma                                                          </t>
  </si>
  <si>
    <t>Hongos sobre fruta</t>
  </si>
  <si>
    <t>https://commons.wikimedia.org/wiki/File:Zebrina_stomata.jpeg?uselang=es</t>
  </si>
  <si>
    <t>Estomas</t>
  </si>
  <si>
    <t>Cloroplastos</t>
  </si>
  <si>
    <t>Cambiar los títulos en inglés al español así:
Chloroplast estructure - Estructura del cloroplasto
Plant Cell - Célula vegetal
Choroplast - Cloroplasto
Granum - Grana
Thylakoid - Tilacoide
Thylakoid lumen - Luz del tilacoide</t>
  </si>
  <si>
    <t>Corte del tallo de una planta</t>
  </si>
  <si>
    <t>Agregar nombres como se ve en la imagen</t>
  </si>
  <si>
    <t>2° ESO/  Ciencias Naturales/ Cuaderno de estudio/ El reino animal: funciones/ La función de nutrición</t>
  </si>
  <si>
    <t>Sistema digestivo de los mamíferos</t>
  </si>
  <si>
    <t>145093609 y 33871825</t>
  </si>
  <si>
    <t>Cebra y león</t>
  </si>
  <si>
    <t>Ilustrar así:</t>
  </si>
  <si>
    <t>Tiburón</t>
  </si>
  <si>
    <t>CN_06_04_CO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</si>
</sst>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44824</xdr:colOff>
      <xdr:row>9</xdr:row>
      <xdr:rowOff>33617</xdr:rowOff>
    </xdr:from>
    <xdr:to>
      <xdr:col>10</xdr:col>
      <xdr:colOff>2215188</xdr:colOff>
      <xdr:row>9</xdr:row>
      <xdr:rowOff>826166</xdr:rowOff>
    </xdr:to>
    <xdr:pic>
      <xdr:nvPicPr>
        <xdr:cNvPr id="2" name="Imagen 1"/>
        <xdr:cNvPicPr>
          <a:picLocks noChangeAspect="1"/>
        </xdr:cNvPicPr>
      </xdr:nvPicPr>
      <xdr:blipFill>
        <a:blip xmlns:r="http://schemas.openxmlformats.org/officeDocument/2006/relationships" r:embed="rId1"/>
        <a:stretch>
          <a:fillRect/>
        </a:stretch>
      </xdr:blipFill>
      <xdr:spPr>
        <a:xfrm>
          <a:off x="16405412" y="2185146"/>
          <a:ext cx="2170364" cy="792549"/>
        </a:xfrm>
        <a:prstGeom prst="rect">
          <a:avLst/>
        </a:prstGeom>
      </xdr:spPr>
    </xdr:pic>
    <xdr:clientData/>
  </xdr:twoCellAnchor>
  <xdr:twoCellAnchor editAs="oneCell">
    <xdr:from>
      <xdr:col>10</xdr:col>
      <xdr:colOff>0</xdr:colOff>
      <xdr:row>10</xdr:row>
      <xdr:rowOff>0</xdr:rowOff>
    </xdr:from>
    <xdr:to>
      <xdr:col>10</xdr:col>
      <xdr:colOff>1781736</xdr:colOff>
      <xdr:row>10</xdr:row>
      <xdr:rowOff>1621256</xdr:rowOff>
    </xdr:to>
    <xdr:pic>
      <xdr:nvPicPr>
        <xdr:cNvPr id="5" name="Imagen 4"/>
        <xdr:cNvPicPr>
          <a:picLocks noChangeAspect="1"/>
        </xdr:cNvPicPr>
      </xdr:nvPicPr>
      <xdr:blipFill>
        <a:blip xmlns:r="http://schemas.openxmlformats.org/officeDocument/2006/relationships" r:embed="rId2"/>
        <a:stretch>
          <a:fillRect/>
        </a:stretch>
      </xdr:blipFill>
      <xdr:spPr>
        <a:xfrm>
          <a:off x="16360588" y="3137647"/>
          <a:ext cx="1781736" cy="1621256"/>
        </a:xfrm>
        <a:prstGeom prst="rect">
          <a:avLst/>
        </a:prstGeom>
      </xdr:spPr>
    </xdr:pic>
    <xdr:clientData/>
  </xdr:twoCellAnchor>
  <xdr:twoCellAnchor editAs="oneCell">
    <xdr:from>
      <xdr:col>10</xdr:col>
      <xdr:colOff>22412</xdr:colOff>
      <xdr:row>11</xdr:row>
      <xdr:rowOff>44823</xdr:rowOff>
    </xdr:from>
    <xdr:to>
      <xdr:col>10</xdr:col>
      <xdr:colOff>1558737</xdr:colOff>
      <xdr:row>11</xdr:row>
      <xdr:rowOff>1245839</xdr:rowOff>
    </xdr:to>
    <xdr:pic>
      <xdr:nvPicPr>
        <xdr:cNvPr id="8" name="Imagen 7"/>
        <xdr:cNvPicPr>
          <a:picLocks noChangeAspect="1"/>
        </xdr:cNvPicPr>
      </xdr:nvPicPr>
      <xdr:blipFill>
        <a:blip xmlns:r="http://schemas.openxmlformats.org/officeDocument/2006/relationships" r:embed="rId3"/>
        <a:stretch>
          <a:fillRect/>
        </a:stretch>
      </xdr:blipFill>
      <xdr:spPr>
        <a:xfrm>
          <a:off x="16383000" y="4997823"/>
          <a:ext cx="1536325" cy="1201016"/>
        </a:xfrm>
        <a:prstGeom prst="rect">
          <a:avLst/>
        </a:prstGeom>
      </xdr:spPr>
    </xdr:pic>
    <xdr:clientData/>
  </xdr:twoCellAnchor>
  <xdr:twoCellAnchor>
    <xdr:from>
      <xdr:col>10</xdr:col>
      <xdr:colOff>0</xdr:colOff>
      <xdr:row>12</xdr:row>
      <xdr:rowOff>0</xdr:rowOff>
    </xdr:from>
    <xdr:to>
      <xdr:col>10</xdr:col>
      <xdr:colOff>1501588</xdr:colOff>
      <xdr:row>12</xdr:row>
      <xdr:rowOff>1243853</xdr:rowOff>
    </xdr:to>
    <xdr:grpSp>
      <xdr:nvGrpSpPr>
        <xdr:cNvPr id="10" name="Grupo 9"/>
        <xdr:cNvGrpSpPr/>
      </xdr:nvGrpSpPr>
      <xdr:grpSpPr>
        <a:xfrm>
          <a:off x="16360588" y="6454588"/>
          <a:ext cx="1501588" cy="1243853"/>
          <a:chOff x="16360588" y="6454588"/>
          <a:chExt cx="2288540" cy="2154555"/>
        </a:xfrm>
      </xdr:grpSpPr>
      <xdr:pic>
        <xdr:nvPicPr>
          <xdr:cNvPr id="13" name="Imagen 12" descr="Leopard portrait"/>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360588" y="6462843"/>
            <a:ext cx="1021715" cy="1152525"/>
          </a:xfrm>
          <a:prstGeom prst="rect">
            <a:avLst/>
          </a:prstGeom>
          <a:noFill/>
          <a:ln>
            <a:noFill/>
          </a:ln>
        </xdr:spPr>
      </xdr:pic>
      <xdr:pic>
        <xdr:nvPicPr>
          <xdr:cNvPr id="14" name="Imagen 13" descr="red toadstool in the forest "/>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346743" y="6454588"/>
            <a:ext cx="1302385" cy="1176655"/>
          </a:xfrm>
          <a:prstGeom prst="rect">
            <a:avLst/>
          </a:prstGeom>
          <a:noFill/>
          <a:ln>
            <a:noFill/>
          </a:ln>
        </xdr:spPr>
      </xdr:pic>
      <xdr:pic>
        <xdr:nvPicPr>
          <xdr:cNvPr id="15" name="Imagen 14" descr="http://thumb7.shutterstock.com/display_pic_with_logo/930085/930085,1327491354,1/stock-photo-daphnia-pulex-water-flea-muscle-strands-eggs-muscles-in-polarized-light-brightfield-93554764.jpg"/>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360588" y="7567743"/>
            <a:ext cx="969645" cy="1041400"/>
          </a:xfrm>
          <a:prstGeom prst="rect">
            <a:avLst/>
          </a:prstGeom>
          <a:noFill/>
          <a:ln>
            <a:noFill/>
          </a:ln>
        </xdr:spPr>
      </xdr:pic>
      <xdr:pic>
        <xdr:nvPicPr>
          <xdr:cNvPr id="16" name="Imagen 15" descr="http://thumb9.shutterstock.com/display_pic_with_logo/778291/230061802/stock-photo-syphilis-bacterium-treponema-pallidum-230061802.jpg"/>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382303" y="7567743"/>
            <a:ext cx="1230668" cy="985520"/>
          </a:xfrm>
          <a:prstGeom prst="rect">
            <a:avLst/>
          </a:prstGeom>
          <a:noFill/>
          <a:ln>
            <a:noFill/>
          </a:ln>
        </xdr:spPr>
      </xdr:pic>
    </xdr:grpSp>
    <xdr:clientData/>
  </xdr:twoCellAnchor>
  <xdr:twoCellAnchor editAs="oneCell">
    <xdr:from>
      <xdr:col>10</xdr:col>
      <xdr:colOff>156882</xdr:colOff>
      <xdr:row>13</xdr:row>
      <xdr:rowOff>1613647</xdr:rowOff>
    </xdr:from>
    <xdr:to>
      <xdr:col>10</xdr:col>
      <xdr:colOff>3286525</xdr:colOff>
      <xdr:row>14</xdr:row>
      <xdr:rowOff>2600623</xdr:rowOff>
    </xdr:to>
    <xdr:pic>
      <xdr:nvPicPr>
        <xdr:cNvPr id="11" name="Imagen 10"/>
        <xdr:cNvPicPr>
          <a:picLocks noChangeAspect="1"/>
        </xdr:cNvPicPr>
      </xdr:nvPicPr>
      <xdr:blipFill>
        <a:blip xmlns:r="http://schemas.openxmlformats.org/officeDocument/2006/relationships" r:embed="rId8"/>
        <a:stretch>
          <a:fillRect/>
        </a:stretch>
      </xdr:blipFill>
      <xdr:spPr>
        <a:xfrm>
          <a:off x="16517470" y="9480176"/>
          <a:ext cx="3129643" cy="2611829"/>
        </a:xfrm>
        <a:prstGeom prst="rect">
          <a:avLst/>
        </a:prstGeom>
      </xdr:spPr>
    </xdr:pic>
    <xdr:clientData/>
  </xdr:twoCellAnchor>
  <xdr:twoCellAnchor editAs="oneCell">
    <xdr:from>
      <xdr:col>10</xdr:col>
      <xdr:colOff>1</xdr:colOff>
      <xdr:row>15</xdr:row>
      <xdr:rowOff>1</xdr:rowOff>
    </xdr:from>
    <xdr:to>
      <xdr:col>10</xdr:col>
      <xdr:colOff>2694215</xdr:colOff>
      <xdr:row>15</xdr:row>
      <xdr:rowOff>1663597</xdr:rowOff>
    </xdr:to>
    <xdr:pic>
      <xdr:nvPicPr>
        <xdr:cNvPr id="17" name="Imagen 16"/>
        <xdr:cNvPicPr>
          <a:picLocks noChangeAspect="1"/>
        </xdr:cNvPicPr>
      </xdr:nvPicPr>
      <xdr:blipFill>
        <a:blip xmlns:r="http://schemas.openxmlformats.org/officeDocument/2006/relationships" r:embed="rId9"/>
        <a:stretch>
          <a:fillRect/>
        </a:stretch>
      </xdr:blipFill>
      <xdr:spPr>
        <a:xfrm>
          <a:off x="16369394" y="14546037"/>
          <a:ext cx="2694214" cy="1663596"/>
        </a:xfrm>
        <a:prstGeom prst="rect">
          <a:avLst/>
        </a:prstGeom>
      </xdr:spPr>
    </xdr:pic>
    <xdr:clientData/>
  </xdr:twoCellAnchor>
  <xdr:twoCellAnchor editAs="oneCell">
    <xdr:from>
      <xdr:col>10</xdr:col>
      <xdr:colOff>44823</xdr:colOff>
      <xdr:row>17</xdr:row>
      <xdr:rowOff>235323</xdr:rowOff>
    </xdr:from>
    <xdr:to>
      <xdr:col>10</xdr:col>
      <xdr:colOff>3178316</xdr:colOff>
      <xdr:row>17</xdr:row>
      <xdr:rowOff>2566147</xdr:rowOff>
    </xdr:to>
    <xdr:pic>
      <xdr:nvPicPr>
        <xdr:cNvPr id="24" name="Imagen 23"/>
        <xdr:cNvPicPr>
          <a:picLocks noChangeAspect="1"/>
        </xdr:cNvPicPr>
      </xdr:nvPicPr>
      <xdr:blipFill>
        <a:blip xmlns:r="http://schemas.openxmlformats.org/officeDocument/2006/relationships" r:embed="rId10"/>
        <a:stretch>
          <a:fillRect/>
        </a:stretch>
      </xdr:blipFill>
      <xdr:spPr>
        <a:xfrm>
          <a:off x="16405411" y="17559617"/>
          <a:ext cx="3133493" cy="2330824"/>
        </a:xfrm>
        <a:prstGeom prst="rect">
          <a:avLst/>
        </a:prstGeom>
      </xdr:spPr>
    </xdr:pic>
    <xdr:clientData/>
  </xdr:twoCellAnchor>
  <xdr:twoCellAnchor editAs="oneCell">
    <xdr:from>
      <xdr:col>10</xdr:col>
      <xdr:colOff>114132</xdr:colOff>
      <xdr:row>20</xdr:row>
      <xdr:rowOff>78443</xdr:rowOff>
    </xdr:from>
    <xdr:to>
      <xdr:col>10</xdr:col>
      <xdr:colOff>2402223</xdr:colOff>
      <xdr:row>20</xdr:row>
      <xdr:rowOff>1893795</xdr:rowOff>
    </xdr:to>
    <xdr:pic>
      <xdr:nvPicPr>
        <xdr:cNvPr id="25" name="Imagen 24"/>
        <xdr:cNvPicPr>
          <a:picLocks noChangeAspect="1"/>
        </xdr:cNvPicPr>
      </xdr:nvPicPr>
      <xdr:blipFill rotWithShape="1">
        <a:blip xmlns:r="http://schemas.openxmlformats.org/officeDocument/2006/relationships" r:embed="rId11"/>
        <a:srcRect b="13369"/>
        <a:stretch/>
      </xdr:blipFill>
      <xdr:spPr>
        <a:xfrm>
          <a:off x="16474720" y="21638561"/>
          <a:ext cx="2288091" cy="1815352"/>
        </a:xfrm>
        <a:prstGeom prst="rect">
          <a:avLst/>
        </a:prstGeom>
      </xdr:spPr>
    </xdr:pic>
    <xdr:clientData/>
  </xdr:twoCellAnchor>
  <xdr:twoCellAnchor editAs="oneCell">
    <xdr:from>
      <xdr:col>10</xdr:col>
      <xdr:colOff>123265</xdr:colOff>
      <xdr:row>24</xdr:row>
      <xdr:rowOff>123265</xdr:rowOff>
    </xdr:from>
    <xdr:to>
      <xdr:col>10</xdr:col>
      <xdr:colOff>2029776</xdr:colOff>
      <xdr:row>24</xdr:row>
      <xdr:rowOff>1624853</xdr:rowOff>
    </xdr:to>
    <xdr:pic>
      <xdr:nvPicPr>
        <xdr:cNvPr id="26" name="Imagen 25"/>
        <xdr:cNvPicPr>
          <a:picLocks noChangeAspect="1"/>
        </xdr:cNvPicPr>
      </xdr:nvPicPr>
      <xdr:blipFill>
        <a:blip xmlns:r="http://schemas.openxmlformats.org/officeDocument/2006/relationships" r:embed="rId12"/>
        <a:stretch>
          <a:fillRect/>
        </a:stretch>
      </xdr:blipFill>
      <xdr:spPr>
        <a:xfrm>
          <a:off x="16483853" y="26737236"/>
          <a:ext cx="1906511" cy="1501588"/>
        </a:xfrm>
        <a:prstGeom prst="rect">
          <a:avLst/>
        </a:prstGeom>
      </xdr:spPr>
    </xdr:pic>
    <xdr:clientData/>
  </xdr:twoCellAnchor>
  <xdr:twoCellAnchor editAs="oneCell">
    <xdr:from>
      <xdr:col>10</xdr:col>
      <xdr:colOff>44823</xdr:colOff>
      <xdr:row>25</xdr:row>
      <xdr:rowOff>268941</xdr:rowOff>
    </xdr:from>
    <xdr:to>
      <xdr:col>10</xdr:col>
      <xdr:colOff>3936968</xdr:colOff>
      <xdr:row>25</xdr:row>
      <xdr:rowOff>2005853</xdr:rowOff>
    </xdr:to>
    <xdr:pic>
      <xdr:nvPicPr>
        <xdr:cNvPr id="27" name="Imagen 26"/>
        <xdr:cNvPicPr>
          <a:picLocks noChangeAspect="1"/>
        </xdr:cNvPicPr>
      </xdr:nvPicPr>
      <xdr:blipFill>
        <a:blip xmlns:r="http://schemas.openxmlformats.org/officeDocument/2006/relationships" r:embed="rId13"/>
        <a:stretch>
          <a:fillRect/>
        </a:stretch>
      </xdr:blipFill>
      <xdr:spPr>
        <a:xfrm>
          <a:off x="16405411" y="28810323"/>
          <a:ext cx="3892145" cy="1736912"/>
        </a:xfrm>
        <a:prstGeom prst="rect">
          <a:avLst/>
        </a:prstGeom>
      </xdr:spPr>
    </xdr:pic>
    <xdr:clientData/>
  </xdr:twoCellAnchor>
  <xdr:twoCellAnchor editAs="oneCell">
    <xdr:from>
      <xdr:col>10</xdr:col>
      <xdr:colOff>56029</xdr:colOff>
      <xdr:row>26</xdr:row>
      <xdr:rowOff>0</xdr:rowOff>
    </xdr:from>
    <xdr:to>
      <xdr:col>10</xdr:col>
      <xdr:colOff>2633819</xdr:colOff>
      <xdr:row>26</xdr:row>
      <xdr:rowOff>1454949</xdr:rowOff>
    </xdr:to>
    <xdr:pic>
      <xdr:nvPicPr>
        <xdr:cNvPr id="28" name="Imagen 27"/>
        <xdr:cNvPicPr>
          <a:picLocks noChangeAspect="1"/>
        </xdr:cNvPicPr>
      </xdr:nvPicPr>
      <xdr:blipFill>
        <a:blip xmlns:r="http://schemas.openxmlformats.org/officeDocument/2006/relationships" r:embed="rId14"/>
        <a:stretch>
          <a:fillRect/>
        </a:stretch>
      </xdr:blipFill>
      <xdr:spPr>
        <a:xfrm>
          <a:off x="16416617" y="30603265"/>
          <a:ext cx="2577790" cy="14549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selection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3.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42304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232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77.25" customHeight="1" x14ac:dyDescent="0.25">
      <c r="A10" s="12" t="str">
        <f>IF(OR(B10&lt;&gt;"",J10&lt;&gt;""),"IMG01","")</f>
        <v>IMG01</v>
      </c>
      <c r="B10" s="62" t="s">
        <v>190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CN_06_04_CO_IMG01_small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CN_06_04_CO_IMG01_zoom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t="s">
        <v>193</v>
      </c>
      <c r="O10" s="2" t="str">
        <f>'Definición técnica de imagenes'!A12</f>
        <v>M12D</v>
      </c>
    </row>
    <row r="11" spans="1:16" s="11" customFormat="1" ht="142.5" customHeight="1" x14ac:dyDescent="0.25">
      <c r="A11" s="12" t="str">
        <f t="shared" ref="A11:A18" si="3">IF(OR(B11&lt;&gt;"",J11&lt;&gt;""),CONCATENATE(LEFT(A10,3),IF(MID(A10,4,2)+1&lt;10,CONCATENATE("0",MID(A10,4,2)+1))),"")</f>
        <v>IMG02</v>
      </c>
      <c r="B11" s="62" t="s">
        <v>194</v>
      </c>
      <c r="C11" s="20" t="str">
        <f t="shared" si="0"/>
        <v>Cuaderno de Estudio</v>
      </c>
      <c r="D11" s="63" t="s">
        <v>191</v>
      </c>
      <c r="E11" s="63" t="s">
        <v>153</v>
      </c>
      <c r="F11" s="13" t="str">
        <f t="shared" ref="F11:F74" si="4">IF(OR(B11&lt;&gt;"",J11&lt;&gt;""),CONCATENATE($C$7,"_",$A11,IF($G$4="Cuaderno de Estudio","_small",CONCATENATE(IF(I11="","","n"),IF(LEFT($G$5,1)="F",".jpg",".png")))),"")</f>
        <v>CN_06_04_CO_IMG02_small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CN_06_04_CO_IMG02_zoom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4" t="s">
        <v>193</v>
      </c>
      <c r="O11" s="2" t="str">
        <f>'Definición técnica de imagenes'!A13</f>
        <v>M101</v>
      </c>
    </row>
    <row r="12" spans="1:16" s="11" customFormat="1" ht="118.5" customHeight="1" x14ac:dyDescent="0.25">
      <c r="A12" s="12" t="str">
        <f t="shared" si="3"/>
        <v>IMG03</v>
      </c>
      <c r="B12" s="62" t="s">
        <v>196</v>
      </c>
      <c r="C12" s="20" t="str">
        <f t="shared" si="0"/>
        <v>Cuaderno de Estudio</v>
      </c>
      <c r="D12" s="63" t="s">
        <v>191</v>
      </c>
      <c r="E12" s="63" t="s">
        <v>153</v>
      </c>
      <c r="F12" s="13" t="str">
        <f t="shared" si="4"/>
        <v>CN_06_04_CO_IMG03_small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CN_06_04_CO_IMG03_zoom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t="s">
        <v>193</v>
      </c>
      <c r="O12" s="2" t="str">
        <f>'Definición técnica de imagenes'!A18</f>
        <v>Diaporama F1</v>
      </c>
    </row>
    <row r="13" spans="1:16" s="11" customFormat="1" ht="111" customHeight="1" x14ac:dyDescent="0.25">
      <c r="A13" s="12" t="str">
        <f t="shared" si="3"/>
        <v>IMG04</v>
      </c>
      <c r="B13" s="62" t="s">
        <v>198</v>
      </c>
      <c r="C13" s="20" t="str">
        <f t="shared" si="0"/>
        <v>Cuaderno de Estudio</v>
      </c>
      <c r="D13" s="63" t="s">
        <v>191</v>
      </c>
      <c r="E13" s="63" t="s">
        <v>153</v>
      </c>
      <c r="F13" s="13" t="str">
        <f t="shared" si="4"/>
        <v>CN_06_04_CO_IMG04_small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CN_06_04_CO_IMG04_zoom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t="s">
        <v>193</v>
      </c>
      <c r="O13" s="2" t="str">
        <f>'Definición técnica de imagenes'!A19</f>
        <v>F4</v>
      </c>
    </row>
    <row r="14" spans="1:16" s="11" customFormat="1" ht="127.5" customHeight="1" x14ac:dyDescent="0.25">
      <c r="A14" s="12" t="str">
        <f t="shared" si="3"/>
        <v>IMG05</v>
      </c>
      <c r="B14" s="62">
        <v>240557167</v>
      </c>
      <c r="C14" s="20" t="str">
        <f t="shared" si="0"/>
        <v>Cuaderno de Estudio</v>
      </c>
      <c r="D14" s="63" t="s">
        <v>191</v>
      </c>
      <c r="E14" s="63" t="s">
        <v>200</v>
      </c>
      <c r="F14" s="13" t="str">
        <f t="shared" si="4"/>
        <v>CN_06_04_CO_IMG05_small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CN_06_04_CO_IMG05_zoom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t="s">
        <v>204</v>
      </c>
      <c r="O14" s="2" t="str">
        <f>'Definición técnica de imagenes'!A22</f>
        <v>F6</v>
      </c>
    </row>
    <row r="15" spans="1:16" s="11" customFormat="1" ht="400.5" customHeight="1" x14ac:dyDescent="0.25">
      <c r="A15" s="12" t="str">
        <f t="shared" si="3"/>
        <v>IMG06</v>
      </c>
      <c r="B15" s="62" t="s">
        <v>202</v>
      </c>
      <c r="C15" s="20" t="str">
        <f t="shared" si="0"/>
        <v>Cuaderno de Estudio</v>
      </c>
      <c r="D15" s="63" t="s">
        <v>191</v>
      </c>
      <c r="E15" s="63" t="s">
        <v>153</v>
      </c>
      <c r="F15" s="13" t="str">
        <f t="shared" si="4"/>
        <v>CN_06_04_CO_IMG06_small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CN_06_04_CO_IMG06_zoom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203</v>
      </c>
      <c r="K15" s="64" t="s">
        <v>205</v>
      </c>
      <c r="O15" s="2" t="str">
        <f>'Definición técnica de imagenes'!A24</f>
        <v>F6B</v>
      </c>
    </row>
    <row r="16" spans="1:16" s="11" customFormat="1" ht="189" customHeight="1" x14ac:dyDescent="0.3">
      <c r="A16" s="12" t="str">
        <f t="shared" si="3"/>
        <v>IMG07</v>
      </c>
      <c r="B16" s="62" t="s">
        <v>206</v>
      </c>
      <c r="C16" s="20" t="str">
        <f t="shared" si="0"/>
        <v>Cuaderno de Estudio</v>
      </c>
      <c r="D16" s="63" t="s">
        <v>191</v>
      </c>
      <c r="E16" s="63" t="s">
        <v>153</v>
      </c>
      <c r="F16" s="13" t="str">
        <f t="shared" si="4"/>
        <v>CN_06_04_CO_IMG07_small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CN_06_04_CO_IMG07_zoom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207</v>
      </c>
      <c r="K16" s="68" t="s">
        <v>208</v>
      </c>
      <c r="O16" s="2" t="str">
        <f>'Definición técnica de imagenes'!A25</f>
        <v>F7</v>
      </c>
    </row>
    <row r="17" spans="1:15" s="11" customFormat="1" ht="27" x14ac:dyDescent="0.25">
      <c r="A17" s="12" t="str">
        <f t="shared" si="3"/>
        <v>IMG08</v>
      </c>
      <c r="B17" s="62">
        <v>104022737</v>
      </c>
      <c r="C17" s="20" t="str">
        <f t="shared" si="0"/>
        <v>Cuaderno de Estudio</v>
      </c>
      <c r="D17" s="63" t="s">
        <v>191</v>
      </c>
      <c r="E17" s="63" t="s">
        <v>153</v>
      </c>
      <c r="F17" s="13" t="str">
        <f t="shared" si="4"/>
        <v>CN_06_04_CO_IMG08_small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CN_06_04_CO_IMG08_zoom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t="s">
        <v>210</v>
      </c>
      <c r="O17" s="2" t="str">
        <f>'Definición técnica de imagenes'!A27</f>
        <v>F7B</v>
      </c>
    </row>
    <row r="18" spans="1:15" s="11" customFormat="1" ht="292.5" customHeight="1" x14ac:dyDescent="0.25">
      <c r="A18" s="12" t="str">
        <f t="shared" si="3"/>
        <v>IMG09</v>
      </c>
      <c r="B18" s="62" t="s">
        <v>211</v>
      </c>
      <c r="C18" s="20" t="str">
        <f t="shared" si="0"/>
        <v>Cuaderno de Estudio</v>
      </c>
      <c r="D18" s="63" t="s">
        <v>191</v>
      </c>
      <c r="E18" s="63" t="s">
        <v>153</v>
      </c>
      <c r="F18" s="13" t="str">
        <f t="shared" si="4"/>
        <v>CN_06_04_CO_IMG09_small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CN_06_04_CO_IMG09_zoom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212</v>
      </c>
      <c r="K18" s="66" t="s">
        <v>213</v>
      </c>
      <c r="O18" s="2" t="str">
        <f>'Definición técnica de imagenes'!A30</f>
        <v>F8</v>
      </c>
    </row>
    <row r="19" spans="1:15" s="11" customFormat="1" ht="27" x14ac:dyDescent="0.3">
      <c r="A19" s="12" t="str">
        <f t="shared" ref="A19:A50" si="6">IF(OR(B19&lt;&gt;"",J19&lt;&gt;""),CONCATENATE(LEFT(A18,3),IF(MID(A18,4,2)+1&lt;10,CONCATENATE("0",MID(A18,4,2)+1),MID(A18,4,2)+1)),"")</f>
        <v>IMG10</v>
      </c>
      <c r="B19" s="62">
        <v>172114172</v>
      </c>
      <c r="C19" s="20" t="str">
        <f t="shared" si="0"/>
        <v>Cuaderno de Estudio</v>
      </c>
      <c r="D19" s="63" t="s">
        <v>214</v>
      </c>
      <c r="E19" s="63" t="s">
        <v>153</v>
      </c>
      <c r="F19" s="13" t="str">
        <f t="shared" si="4"/>
        <v>CN_06_04_CO_IMG10_small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CN_06_04_CO_IMG10_zoom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215</v>
      </c>
      <c r="K19" s="68"/>
      <c r="O19" s="2" t="str">
        <f>'Definición técnica de imagenes'!A31</f>
        <v>F10</v>
      </c>
    </row>
    <row r="20" spans="1:15" s="11" customFormat="1" x14ac:dyDescent="0.25">
      <c r="A20" s="12" t="str">
        <f t="shared" si="6"/>
        <v>IMG11</v>
      </c>
      <c r="B20" s="62">
        <v>89185309</v>
      </c>
      <c r="C20" s="20" t="str">
        <f t="shared" si="0"/>
        <v>Cuaderno de Estudio</v>
      </c>
      <c r="D20" s="63" t="s">
        <v>214</v>
      </c>
      <c r="E20" s="63" t="s">
        <v>200</v>
      </c>
      <c r="F20" s="13" t="str">
        <f t="shared" si="4"/>
        <v>CN_06_04_CO_IMG11_small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CN_06_04_CO_IMG11_zoom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216</v>
      </c>
      <c r="K20" s="66"/>
      <c r="O20" s="2" t="str">
        <f>'Definición técnica de imagenes'!A32</f>
        <v>F10B</v>
      </c>
    </row>
    <row r="21" spans="1:15" s="11" customFormat="1" ht="236.25" customHeight="1" x14ac:dyDescent="0.25">
      <c r="A21" s="12" t="str">
        <f t="shared" si="6"/>
        <v>IMG12</v>
      </c>
      <c r="B21" s="62">
        <v>165240929</v>
      </c>
      <c r="C21" s="20" t="str">
        <f t="shared" si="0"/>
        <v>Cuaderno de Estudio</v>
      </c>
      <c r="D21" s="63" t="s">
        <v>191</v>
      </c>
      <c r="E21" s="63" t="s">
        <v>153</v>
      </c>
      <c r="F21" s="13" t="str">
        <f t="shared" si="4"/>
        <v>CN_06_04_CO_IMG12_small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CN_06_04_CO_IMG12_zoom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217</v>
      </c>
      <c r="K21" s="66" t="s">
        <v>218</v>
      </c>
      <c r="O21" s="2" t="str">
        <f>'Definición técnica de imagenes'!A33</f>
        <v>F11</v>
      </c>
    </row>
    <row r="22" spans="1:15" s="11" customFormat="1" x14ac:dyDescent="0.25">
      <c r="A22" s="12" t="str">
        <f t="shared" si="6"/>
        <v>IMG13</v>
      </c>
      <c r="B22" s="62">
        <v>258493337</v>
      </c>
      <c r="C22" s="20" t="str">
        <f t="shared" si="0"/>
        <v>Cuaderno de Estudio</v>
      </c>
      <c r="D22" s="63" t="s">
        <v>214</v>
      </c>
      <c r="E22" s="63" t="s">
        <v>153</v>
      </c>
      <c r="F22" s="13" t="str">
        <f t="shared" si="4"/>
        <v>CN_06_04_CO_IMG13_small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CN_06_04_CO_IMG13_zoom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219</v>
      </c>
      <c r="K22" s="69"/>
      <c r="O22" s="2" t="str">
        <f>'Definición técnica de imagenes'!A34</f>
        <v>F12</v>
      </c>
    </row>
    <row r="23" spans="1:15" s="11" customFormat="1" ht="54" x14ac:dyDescent="0.25">
      <c r="A23" s="12" t="str">
        <f t="shared" si="6"/>
        <v>IMG14</v>
      </c>
      <c r="B23" s="62" t="s">
        <v>220</v>
      </c>
      <c r="C23" s="20" t="str">
        <f t="shared" si="0"/>
        <v>Cuaderno de Estudio</v>
      </c>
      <c r="D23" s="63" t="s">
        <v>214</v>
      </c>
      <c r="E23" s="63" t="s">
        <v>153</v>
      </c>
      <c r="F23" s="13" t="str">
        <f t="shared" si="4"/>
        <v>CN_06_04_CO_IMG14_small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CN_06_04_CO_IMG14_zoom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221</v>
      </c>
      <c r="K23" s="64"/>
      <c r="O23" s="2" t="str">
        <f>'Definición técnica de imagenes'!A35</f>
        <v>F13</v>
      </c>
    </row>
    <row r="24" spans="1:15" s="11" customFormat="1" ht="94.5" x14ac:dyDescent="0.25">
      <c r="A24" s="12" t="str">
        <f t="shared" si="6"/>
        <v>IMG15</v>
      </c>
      <c r="B24" s="62">
        <v>286653077</v>
      </c>
      <c r="C24" s="20" t="str">
        <f t="shared" si="0"/>
        <v>Cuaderno de Estudio</v>
      </c>
      <c r="D24" s="63" t="s">
        <v>191</v>
      </c>
      <c r="E24" s="63" t="s">
        <v>153</v>
      </c>
      <c r="F24" s="13" t="str">
        <f t="shared" si="4"/>
        <v>CN_06_04_CO_IMG15_small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CN_06_04_CO_IMG15_zoom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222</v>
      </c>
      <c r="K24" s="65" t="s">
        <v>223</v>
      </c>
      <c r="O24" s="2" t="str">
        <f>'Definición técnica de imagenes'!A37</f>
        <v>F13B</v>
      </c>
    </row>
    <row r="25" spans="1:15" s="11" customFormat="1" ht="151.5" customHeight="1" x14ac:dyDescent="0.25">
      <c r="A25" s="12" t="str">
        <f t="shared" si="6"/>
        <v>IMG16</v>
      </c>
      <c r="B25" s="62">
        <v>160815011</v>
      </c>
      <c r="C25" s="20" t="str">
        <f t="shared" si="0"/>
        <v>Cuaderno de Estudio</v>
      </c>
      <c r="D25" s="63" t="s">
        <v>191</v>
      </c>
      <c r="E25" s="63" t="s">
        <v>153</v>
      </c>
      <c r="F25" s="13" t="str">
        <f t="shared" si="4"/>
        <v>CN_06_04_CO_IMG16_small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CN_06_04_CO_IMG16_zoom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224</v>
      </c>
      <c r="K25" s="64" t="s">
        <v>225</v>
      </c>
    </row>
    <row r="26" spans="1:15" s="11" customFormat="1" ht="162.75" customHeight="1" x14ac:dyDescent="0.25">
      <c r="A26" s="12" t="str">
        <f t="shared" si="6"/>
        <v>IMG17</v>
      </c>
      <c r="B26" s="62" t="s">
        <v>226</v>
      </c>
      <c r="C26" s="20" t="str">
        <f t="shared" si="0"/>
        <v>Cuaderno de Estudio</v>
      </c>
      <c r="D26" s="63" t="s">
        <v>214</v>
      </c>
      <c r="E26" s="63" t="s">
        <v>153</v>
      </c>
      <c r="F26" s="13" t="str">
        <f t="shared" si="4"/>
        <v>CN_06_04_CO_IMG17_small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CN_06_04_CO_IMG17_zoom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227</v>
      </c>
      <c r="K26" s="64"/>
    </row>
    <row r="27" spans="1:15" s="11" customFormat="1" ht="133.5" customHeight="1" x14ac:dyDescent="0.25">
      <c r="A27" s="12" t="str">
        <f t="shared" si="6"/>
        <v>IMG18</v>
      </c>
      <c r="B27" s="62" t="s">
        <v>228</v>
      </c>
      <c r="C27" s="20" t="str">
        <f t="shared" si="0"/>
        <v>Cuaderno de Estudio</v>
      </c>
      <c r="D27" s="63" t="s">
        <v>191</v>
      </c>
      <c r="E27" s="63" t="s">
        <v>153</v>
      </c>
      <c r="F27" s="13" t="str">
        <f t="shared" si="4"/>
        <v>CN_06_04_CO_IMG18_small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CN_06_04_CO_IMG18_zoom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229</v>
      </c>
      <c r="K27" s="64" t="s">
        <v>230</v>
      </c>
      <c r="O27" s="2"/>
    </row>
    <row r="28" spans="1:15" s="11" customFormat="1" x14ac:dyDescent="0.25">
      <c r="A28" s="12" t="str">
        <f t="shared" si="6"/>
        <v>IMG19</v>
      </c>
      <c r="B28" s="62">
        <v>107391950</v>
      </c>
      <c r="C28" s="20" t="str">
        <f t="shared" si="0"/>
        <v>Cuaderno de Estudio</v>
      </c>
      <c r="D28" s="63" t="s">
        <v>214</v>
      </c>
      <c r="E28" s="63" t="s">
        <v>153</v>
      </c>
      <c r="F28" s="13" t="str">
        <f t="shared" si="4"/>
        <v>CN_06_04_CO_IMG19_small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CN_06_04_CO_IMG19_zoom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231</v>
      </c>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2015-10-27T23:43:14Z</dcterms:modified>
</cp:coreProperties>
</file>