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<sst xmlns="http://schemas.openxmlformats.org/spreadsheetml/2006/main" count="388" uniqueCount="199">
  <si>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</si>
  <si>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</si>
  <si>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</si>
  <si>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</si>
  <si>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</si>
  <si>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</si>
  <si>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</si>
  <si>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</si>
  <si>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</si>
  <si>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</si>
  <si>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</si>
  <si>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</si>
  <si>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</si>
  <si>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</si>
  <si>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</si>
  <si>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</si>
  <si>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</si>
  <si>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</si>
  <si>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</si>
  <si>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</si>
  <si>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</si>
  <si>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</si>
  <si>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</si>
  <si>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</si>
  <si>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</si>
  <si>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</si>
  <si>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</si>
  <si>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</si>
  <si>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</si>
  <si>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</si>
  <si>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</si>
  <si>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</si>
  <si>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</si>
  <si>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</si>
  <si>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</si>
  <si>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</si>
  <si>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</si>
  <si>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</si>
  <si>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</si>
  <si>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</si>
  <si>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</si>
  <si>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</si>
  <si>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</si>
  <si>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</si>
  <si>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</si>
  <si>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</si>
  <si>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</si>
  <si>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</si>
  <si>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</si>
  <si>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</si>
  <si>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</si>
  <si>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</si>
  <si>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</si>
  <si>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</si>
  <si>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</si>
  <si>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</si>
  <si>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</si>
  <si>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</si>
  <si>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</si>
  <si>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</si>
  <si>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</si>
  <si>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</si>
  <si>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</si>
  <si>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</si>
  <si>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</si>
  <si>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</si>
  <si>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</si>
  <si>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</si>
  <si>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</si>
  <si>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</si>
  <si>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</si>
  <si>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</si>
  <si>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</si>
  <si>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</si>
  <si>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</si>
  <si>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</si>
  <si>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</si>
  <si>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</si>
  <si>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</si>
  <si>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</si>
  <si>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</si>
  <si>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</si>
  <si>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</si>
  <si>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</si>
  <si>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</si>
  <si>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</si>
  <si>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</si>
  <si>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</si>
  <si>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</si>
  <si>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</si>
  <si>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</si>
  <si>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</si>
  <si>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</si>
  <si>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</si>
  <si>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</si>
  <si>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</si>
  <si>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</si>
  <si>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</si>
  <si>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</si>
  <si>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</si>
  <si>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</si>
  <si>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</si>
  <si>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</si>
  <si>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</si>
  <si>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</si>
  <si>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</si>
  <si>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</si>
  <si>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</si>
  <si>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</si>
  <si>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</si>
  <si>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</si>
  <si>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</si>
  <si>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</si>
  <si>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</si>
  <si>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</si>
  <si>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</si>
  <si>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</si>
  <si>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</si>
  <si>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</si>
  <si>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</si>
  <si>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</si>
  <si>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</si>
  <si>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</si>
  <si>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</si>
  <si>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</si>
  <si>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</si>
  <si>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</si>
  <si>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</si>
  <si>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</si>
  <si>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</si>
  <si>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</si>
  <si>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</si>
  <si>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</si>
  <si>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</si>
  <si>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</si>
  <si>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</si>
  <si>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</si>
  <si>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</si>
  <si>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</si>
  <si>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</si>
  <si>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</si>
  <si>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</si>
  <si>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</si>
  <si>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</si>
  <si>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</si>
  <si>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</si>
  <si>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</si>
  <si>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</si>
  <si>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</si>
  <si>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</si>
  <si>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</si>
  <si>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</si>
  <si>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</si>
  <si>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</si>
  <si>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</si>
  <si>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</si>
  <si>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</si>
  <si>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</si>
  <si>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</si>
  <si>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</si>
  <si>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</si>
  <si>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</si>
  <si>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</si>
  <si>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</si>
  <si>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</si>
  <si>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</si>
  <si>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</si>
  <si>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</si>
  <si>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</si>
  <si>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</si>
  <si>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</si>
  <si>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</si>
  <si>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</si>
  <si>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</si>
  <si>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</si>
  <si>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</si>
  <si>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</si>
  <si>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</si>
  <si>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</si>
  <si>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</si>
  <si>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</si>
  <si>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</si>
  <si>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</si>
  <si>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</si>
  <si>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</si>
  <si>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</si>
  <si>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</si>
  <si>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Fundamentos de genética</t>
  </si>
  <si>
    <t>Miguel Aljure</t>
  </si>
  <si>
    <t>Fotografía</t>
  </si>
  <si>
    <t>Cadena de ADN en fondo azul</t>
  </si>
  <si>
    <t>Familia de asiáticos</t>
  </si>
  <si>
    <t>Abuelo, padre e hijo-nieto</t>
  </si>
  <si>
    <t>Árbol cuyas raíces forman una cadena de ADN</t>
  </si>
  <si>
    <t>Muchos insectos en un fondo blanco</t>
  </si>
  <si>
    <t>Mujer científica con una pipeta</t>
  </si>
  <si>
    <t>Científica con guantes blancos mirando una hoja enferma</t>
  </si>
  <si>
    <t>Joven científico mirando plantas en un campo</t>
  </si>
  <si>
    <t>CN_08_06_CO_REC10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</si>
</sst>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1"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42292</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134698577</v>
      </c>
      <c r="C10" s="20" t="str">
        <f t="shared" ref="C10:C41" si="0">IF(OR(B10&lt;&gt;"",J10&lt;&gt;""),IF($G$4="Recurso",CONCATENATE($G$4," ",$G$5),$G$4),"")</f>
        <v>Recurso F6</v>
      </c>
      <c r="D10" s="63" t="s">
        <v>189</v>
      </c>
      <c r="E10" s="63" t="s">
        <v>150</v>
      </c>
      <c r="F10" s="13" t="str">
        <f t="shared" ref="F10" ca="1" si="1">IF(OR(B10&lt;&gt;"",J10&lt;&gt;""),CONCATENATE($C$7,"_",$A10,IF($G$4="Cuaderno de Estudio","_small",CONCATENATE(IF(I10="","","n"),IF(LEFT($G$5,1)="F",".jpg",".png")))),"")</f>
        <v>CN_08_06_CO_REC10_IMG01.jpg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147309197</v>
      </c>
      <c r="C11" s="20" t="str">
        <f t="shared" si="0"/>
        <v>Recurso F6</v>
      </c>
      <c r="D11" s="63" t="s">
        <v>189</v>
      </c>
      <c r="E11" s="63" t="s">
        <v>155</v>
      </c>
      <c r="F11" s="13" t="str">
        <f t="shared" ref="F11:F74" ca="1" si="4">IF(OR(B11&lt;&gt;"",J11&lt;&gt;""),CONCATENATE($C$7,"_",$A11,IF($G$4="Cuaderno de Estudio","_small",CONCATENATE(IF(I11="","","n"),IF(LEFT($G$5,1)="F",".jpg",".png")))),"")</f>
        <v>CN_08_06_CO_REC10_IMG02n.jpg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CN_08_06_CO_REC10_IMG02a.jpg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191</v>
      </c>
      <c r="K11" s="65"/>
      <c r="O11" s="2" t="str">
        <f>'Definición técnica de imagenes'!A13</f>
        <v>M101</v>
      </c>
    </row>
    <row r="12" spans="1:16" s="11" customFormat="1" x14ac:dyDescent="0.25">
      <c r="A12" s="12" t="str">
        <f t="shared" si="3"/>
        <v>IMG03</v>
      </c>
      <c r="B12" s="62">
        <v>191934290</v>
      </c>
      <c r="C12" s="20" t="str">
        <f t="shared" si="0"/>
        <v>Recurso F6</v>
      </c>
      <c r="D12" s="63" t="s">
        <v>189</v>
      </c>
      <c r="E12" s="63" t="s">
        <v>155</v>
      </c>
      <c r="F12" s="13" t="str">
        <f t="shared" ca="1" si="4"/>
        <v>CN_08_06_CO_REC10_IMG03n.jpg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CN_08_06_CO_REC10_IMG03a.jpg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192</v>
      </c>
      <c r="K12" s="64"/>
      <c r="O12" s="2" t="str">
        <f>'Definición técnica de imagenes'!A18</f>
        <v>Diaporama F1</v>
      </c>
    </row>
    <row r="13" spans="1:16" s="11" customFormat="1" ht="27" x14ac:dyDescent="0.25">
      <c r="A13" s="12" t="str">
        <f t="shared" si="3"/>
        <v>IMG04</v>
      </c>
      <c r="B13" s="62">
        <v>132712040</v>
      </c>
      <c r="C13" s="20" t="str">
        <f t="shared" si="0"/>
        <v>Recurso F6</v>
      </c>
      <c r="D13" s="63" t="s">
        <v>189</v>
      </c>
      <c r="E13" s="63" t="s">
        <v>150</v>
      </c>
      <c r="F13" s="13" t="str">
        <f t="shared" ca="1" si="4"/>
        <v>CN_08_06_CO_REC10_IMG04.jpg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x14ac:dyDescent="0.25">
      <c r="A14" s="12" t="str">
        <f t="shared" si="3"/>
        <v>IMG05</v>
      </c>
      <c r="B14" s="62">
        <v>239150362</v>
      </c>
      <c r="C14" s="20" t="str">
        <f t="shared" si="0"/>
        <v>Recurso F6</v>
      </c>
      <c r="D14" s="63" t="s">
        <v>189</v>
      </c>
      <c r="E14" s="63" t="s">
        <v>155</v>
      </c>
      <c r="F14" s="13" t="str">
        <f t="shared" ca="1" si="4"/>
        <v>CN_08_06_CO_REC10_IMG05n.jpg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CN_08_06_CO_REC10_IMG05a.jpg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c r="O14" s="2" t="str">
        <f>'Definición técnica de imagenes'!A22</f>
        <v>F6</v>
      </c>
    </row>
    <row r="15" spans="1:16" s="11" customFormat="1" x14ac:dyDescent="0.25">
      <c r="A15" s="12" t="str">
        <f t="shared" si="3"/>
        <v>IMG06</v>
      </c>
      <c r="B15" s="62">
        <v>121928257</v>
      </c>
      <c r="C15" s="20" t="str">
        <f t="shared" si="0"/>
        <v>Recurso F6</v>
      </c>
      <c r="D15" s="63" t="s">
        <v>189</v>
      </c>
      <c r="E15" s="63" t="s">
        <v>155</v>
      </c>
      <c r="F15" s="13" t="str">
        <f t="shared" ca="1" si="4"/>
        <v>CN_08_06_CO_REC10_IMG06n.jpg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CN_08_06_CO_REC10_IMG06a.jpg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195</v>
      </c>
      <c r="K15" s="66"/>
      <c r="O15" s="2" t="str">
        <f>'Definición técnica de imagenes'!A24</f>
        <v>F6B</v>
      </c>
    </row>
    <row r="16" spans="1:16" s="11" customFormat="1" ht="27" x14ac:dyDescent="0.3">
      <c r="A16" s="12" t="str">
        <f t="shared" si="3"/>
        <v>IMG07</v>
      </c>
      <c r="B16" s="62">
        <v>276549791</v>
      </c>
      <c r="C16" s="20" t="str">
        <f t="shared" si="0"/>
        <v>Recurso F6</v>
      </c>
      <c r="D16" s="63" t="s">
        <v>189</v>
      </c>
      <c r="E16" s="63" t="s">
        <v>155</v>
      </c>
      <c r="F16" s="13" t="str">
        <f t="shared" ca="1" si="4"/>
        <v>CN_08_06_CO_REC10_IMG07n.jpg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CN_08_06_CO_REC10_IMG07a.jpg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196</v>
      </c>
      <c r="K16" s="68"/>
      <c r="O16" s="2" t="str">
        <f>'Definición técnica de imagenes'!A25</f>
        <v>F7</v>
      </c>
    </row>
    <row r="17" spans="1:15" s="11" customFormat="1" ht="27" x14ac:dyDescent="0.25">
      <c r="A17" s="12" t="str">
        <f t="shared" si="3"/>
        <v>IMG08</v>
      </c>
      <c r="B17" s="62">
        <v>112039883</v>
      </c>
      <c r="C17" s="20" t="str">
        <f t="shared" si="0"/>
        <v>Recurso F6</v>
      </c>
      <c r="D17" s="63" t="s">
        <v>189</v>
      </c>
      <c r="E17" s="63" t="s">
        <v>155</v>
      </c>
      <c r="F17" s="13" t="str">
        <f t="shared" ca="1" si="4"/>
        <v>CN_08_06_CO_REC10_IMG08n.jpg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CN_08_06_CO_REC10_IMG08a.jpg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197</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2015-10-19T19:24:57Z</dcterms:modified>
</cp:coreProperties>
</file>