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18" i="1"/>
  <c r="A19" i="1"/>
  <c r="A20" i="1"/>
  <c r="A21" i="1"/>
  <c r="A22" i="1"/>
  <c r="A23" i="1"/>
  <c r="A24" i="1"/>
  <c r="A25" i="1"/>
  <c r="A26" i="1"/>
  <c r="A27" i="1"/>
  <c r="A28" i="1"/>
  <c r="A29" i="1"/>
  <c r="A30" i="1"/>
  <c r="F30" i="1"/>
  <c r="G30" i="1"/>
  <c r="H30" i="1"/>
  <c r="F29" i="1"/>
  <c r="G29" i="1"/>
  <c r="H29" i="1"/>
  <c r="F28" i="1"/>
  <c r="G28" i="1"/>
  <c r="H28" i="1"/>
  <c r="F27" i="1"/>
  <c r="G27" i="1"/>
  <c r="H27" i="1"/>
  <c r="F26" i="1"/>
  <c r="G26" i="1"/>
  <c r="H26" i="1"/>
  <c r="F25" i="1"/>
  <c r="G25" i="1"/>
  <c r="H25" i="1"/>
  <c r="F24" i="1"/>
  <c r="G24" i="1"/>
  <c r="H24" i="1"/>
  <c r="F23" i="1"/>
  <c r="G23" i="1"/>
  <c r="H23" i="1"/>
  <c r="A17" i="1"/>
  <c r="F22" i="1"/>
  <c r="G22" i="1"/>
  <c r="H22" i="1"/>
  <c r="F21" i="1"/>
  <c r="G21" i="1"/>
  <c r="H21" i="1"/>
  <c r="F20" i="1"/>
  <c r="G20" i="1"/>
  <c r="H20" i="1"/>
  <c r="F19" i="1"/>
  <c r="G19" i="1"/>
  <c r="H19" i="1"/>
  <c r="A10" i="1"/>
  <c r="A11" i="1"/>
  <c r="A12" i="1"/>
  <c r="A13" i="1"/>
  <c r="A14" i="1"/>
  <c r="A15" i="1"/>
  <c r="A16"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<sst xmlns="http://schemas.openxmlformats.org/spreadsheetml/2006/main" count="460" uniqueCount="225">
  <si>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</si>
  <si>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</si>
  <si>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</si>
  <si>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</si>
  <si>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</si>
  <si>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</si>
  <si>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</si>
  <si>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</si>
  <si>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</si>
  <si>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</si>
  <si>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</si>
  <si>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</si>
  <si>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</si>
  <si>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</si>
  <si>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</si>
  <si>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</si>
  <si>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</si>
  <si>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</si>
  <si>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</si>
  <si>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</si>
  <si>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</si>
  <si>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</si>
  <si>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</si>
  <si>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</si>
  <si>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</si>
  <si>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</si>
  <si>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</si>
  <si>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</si>
  <si>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</si>
  <si>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</si>
  <si>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</si>
  <si>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</si>
  <si>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</si>
  <si>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</si>
  <si>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</si>
  <si>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</si>
  <si>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</si>
  <si>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</si>
  <si>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</si>
  <si>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</si>
  <si>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</si>
  <si>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</si>
  <si>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</si>
  <si>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</si>
  <si>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</si>
  <si>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</si>
  <si>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</si>
  <si>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</si>
  <si>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</si>
  <si>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</si>
  <si>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</si>
  <si>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</si>
  <si>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</si>
  <si>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</si>
  <si>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</si>
  <si>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</si>
  <si>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</si>
  <si>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</si>
  <si>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</si>
  <si>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</si>
  <si>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</si>
  <si>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</si>
  <si>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</si>
  <si>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</si>
  <si>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</si>
  <si>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</si>
  <si>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</si>
  <si>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</si>
  <si>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</si>
  <si>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</si>
  <si>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</si>
  <si>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</si>
  <si>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</si>
  <si>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</si>
  <si>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</si>
  <si>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</si>
  <si>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</si>
  <si>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</si>
  <si>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</si>
  <si>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</si>
  <si>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</si>
  <si>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</si>
  <si>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</si>
  <si>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</si>
  <si>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</si>
  <si>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</si>
  <si>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</si>
  <si>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</si>
  <si>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</si>
  <si>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</si>
  <si>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</si>
  <si>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</si>
  <si>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</si>
  <si>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</si>
  <si>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</si>
  <si>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</si>
  <si>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</si>
  <si>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</si>
  <si>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</si>
  <si>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</si>
  <si>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</si>
  <si>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</si>
  <si>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</si>
  <si>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</si>
  <si>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</si>
  <si>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</si>
  <si>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</si>
  <si>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</si>
  <si>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</si>
  <si>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</si>
  <si>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</si>
  <si>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</si>
  <si>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</si>
  <si>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</si>
  <si>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</si>
  <si>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</si>
  <si>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</si>
  <si>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</si>
  <si>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</si>
  <si>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</si>
  <si>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</si>
  <si>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</si>
  <si>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</si>
  <si>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</si>
  <si>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</si>
  <si>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</si>
  <si>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</si>
  <si>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</si>
  <si>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</si>
  <si>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</si>
  <si>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</si>
  <si>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</si>
  <si>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</si>
  <si>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</si>
  <si>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</si>
  <si>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</si>
  <si>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</si>
  <si>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</si>
  <si>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</si>
  <si>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</si>
  <si>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</si>
  <si>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</si>
  <si>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</si>
  <si>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</si>
  <si>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</si>
  <si>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</si>
  <si>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</si>
  <si>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</si>
  <si>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</si>
  <si>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</si>
  <si>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</si>
  <si>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</si>
  <si>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</si>
  <si>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</si>
  <si>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</si>
  <si>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</si>
  <si>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</si>
  <si>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</si>
  <si>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</si>
  <si>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</si>
  <si>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</si>
  <si>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</si>
  <si>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</si>
  <si>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</si>
  <si>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</si>
  <si>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</si>
  <si>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</si>
  <si>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</si>
  <si>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</si>
  <si>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</si>
  <si>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</si>
  <si>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</si>
  <si>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</si>
  <si>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</si>
  <si>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</si>
  <si>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</si>
  <si>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</si>
  <si>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</si>
  <si>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</si>
  <si>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</si>
  <si>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</si>
  <si>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</si>
  <si>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</si>
  <si>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</si>
  <si>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</si>
  <si>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</si>
  <si>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</si>
  <si>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Fundamentos de genética</t>
  </si>
  <si>
    <t>Miguel Aljure</t>
  </si>
  <si>
    <t>Ver comentarios</t>
  </si>
  <si>
    <t>Ilustración</t>
  </si>
  <si>
    <t>Hacer una cadena de ADN y colorear una parte de esa cadena.</t>
  </si>
  <si>
    <t>Cadena de ADN con gen señalado</t>
  </si>
  <si>
    <t>Representación de molécula de ADN con una proteína redeándolo</t>
  </si>
  <si>
    <t>Representación de una proteína</t>
  </si>
  <si>
    <t>ADN con un gen señalado</t>
  </si>
  <si>
    <t>Hacer una cadena de ADN, señalar una parte y poner una flecha que indique que esa parte es un gen. Similar a la imagen 1, pero que sea igual.</t>
  </si>
  <si>
    <t>ADN de ratón y de hongo</t>
  </si>
  <si>
    <t xml:space="preserve">Dibujar un ratón y un hongo. De cada uno sale una burbuja que muestra una cadena de ADN. Las dos cadenas han de ser similares, pero no iguales. Se puede hacer que una sea como la otra pero partiendo de otro punto (como hacer una cadena larga y tomar un pezado para una imagen y otro para la otra: no coincidirá todo). </t>
  </si>
  <si>
    <t>Colibrí frente a una flor amarilla</t>
  </si>
  <si>
    <t>Fotografía</t>
  </si>
  <si>
    <t>Niños de diferentes razas</t>
  </si>
  <si>
    <t>Aves de diferentes colores</t>
  </si>
  <si>
    <t>Hacer tres pajaritos, un azul, uno verde y uno amarillo. Deben verse de la misma especie, a pesar de los colores diferentes. O sea, tener el mismo tipo de cuerpo, aunque su pose sí que sea distinta.</t>
  </si>
  <si>
    <t>Dos cadenas de ADN coloreadas</t>
  </si>
  <si>
    <t>Cuatro cadenas de ADN coloreadas</t>
  </si>
  <si>
    <t>Hacer una cadena de ADN amarilla y otra verde a su lado</t>
  </si>
  <si>
    <t>Dos cadenas de ADN con muchos colores</t>
  </si>
  <si>
    <t>Cadena de ADN haciéndo un signo de interrogación</t>
  </si>
  <si>
    <t>Balanza con ADN</t>
  </si>
  <si>
    <t>Hacer una balanza (de esas que tienen dos platos y cadenas, como la del símbolo de la justicia), y en cada plato una fragmento de ADN. Uno de los platos debe estar más abajo que el otro, como si un fragmento pesara más.</t>
  </si>
  <si>
    <t>Hacer dos cadenas de ADN, más largas que las anteriores, y hacer que tengan segmentos de colores. En algunos casos la cadena tiene el mismo color que la de al lado, en otros casos el color en diferente.</t>
  </si>
  <si>
    <t>Hacer dos cadenas de ADN azules, y debajo la leyenda "Homocigosis", y al lado dos cadenas de ADN, una azul y una amarilla, y debajo la leyenda "Heterocigosis".</t>
  </si>
  <si>
    <t>Pajaros con colores a manchas.</t>
  </si>
  <si>
    <t>Hacer un pájaro de los que se han dibujado, pero este con plumas azules y verdes, en un patrón de manchas o de franjas. Ver la tercera gallina de esta imagen: http://portalacademico.cch.unam.mx/materiales/al/cont/exp/bio/bio1/herenciaNoMendeliana/img/xb1u2oa18p04e01.jpg.pagespeed.ic.Pj9Pce0pzO.jpg</t>
  </si>
  <si>
    <t>Hacer una cadena de ADN azul al lado de una amarilla, encerradas en un círculo. Del círculo sale una flecha que apunta a la derecha (o hacia abajo), a un pájaro de color azul.</t>
  </si>
  <si>
    <t>ADN azul, ADN amarillo y pájaro azul</t>
  </si>
  <si>
    <t>Cadena de ADN que se nota más que la otra</t>
  </si>
  <si>
    <t>Hacer dos cadenas de ADN, una de las cuales está más adelante en la pantalla, por lo que se ve más grande, y está cubriendo a otra cadena de ADN a su espalda. La otra puede estar inclinada o caída; la idea a transmitir es que una cadena se impone sobre la otra.</t>
  </si>
  <si>
    <t>Representación de genes y alelos</t>
  </si>
  <si>
    <t xml:space="preserve">Fondo blanco con texto. Similar al que se muestra. </t>
  </si>
  <si>
    <t>Ilustrar lo que se muestra.</t>
  </si>
  <si>
    <t>Dos proteínas ligeramente diferentes</t>
  </si>
  <si>
    <t>Se debe hacer dos proteínas con alguna variación menor pero notable. Tomar la imagen de la dirección se shutterstock, y escribir debajo Alelo 1. Después, se pone esa misma imagen, pero la proteína tiene variaciones en una de sus esquinas; puede ser que sea más largo y se enrrolle más el cordón de la parte inferior derecha de la imagen. Debajo de esta imagen dirá Alelo 2</t>
  </si>
  <si>
    <t>CN_08_06_CO_REC30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</si>
</sst>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10</xdr:col>
      <xdr:colOff>55578</xdr:colOff>
      <xdr:row>29</xdr:row>
      <xdr:rowOff>79392</xdr:rowOff>
    </xdr:from>
    <xdr:ext cx="2623824" cy="734144"/>
    <xdr:pic>
      <xdr:nvPicPr>
        <xdr:cNvPr id="17" name="16 Imagen"/>
        <xdr:cNvPicPr>
          <a:picLocks noChangeAspect="1"/>
        </xdr:cNvPicPr>
      </xdr:nvPicPr>
      <xdr:blipFill>
        <a:blip xmlns:r="http://schemas.openxmlformats.org/officeDocument/2006/relationships" r:embed="rId1"/>
        <a:stretch>
          <a:fillRect/>
        </a:stretch>
      </xdr:blipFill>
      <xdr:spPr>
        <a:xfrm>
          <a:off x="16430641" y="20550205"/>
          <a:ext cx="2623824" cy="734144"/>
        </a:xfrm>
        <a:prstGeom prst="rect">
          <a:avLst/>
        </a:prstGeom>
      </xdr:spPr>
    </xdr:pic>
    <xdr:clientData/>
  </xdr:oneCellAnchor>
  <xdr:oneCellAnchor>
    <xdr:from>
      <xdr:col>10</xdr:col>
      <xdr:colOff>23828</xdr:colOff>
      <xdr:row>28</xdr:row>
      <xdr:rowOff>71449</xdr:rowOff>
    </xdr:from>
    <xdr:ext cx="2672413" cy="724268"/>
    <xdr:pic>
      <xdr:nvPicPr>
        <xdr:cNvPr id="19" name="18 Imagen"/>
        <xdr:cNvPicPr>
          <a:picLocks noChangeAspect="1"/>
        </xdr:cNvPicPr>
      </xdr:nvPicPr>
      <xdr:blipFill>
        <a:blip xmlns:r="http://schemas.openxmlformats.org/officeDocument/2006/relationships" r:embed="rId2"/>
        <a:stretch>
          <a:fillRect/>
        </a:stretch>
      </xdr:blipFill>
      <xdr:spPr>
        <a:xfrm>
          <a:off x="16398891" y="19589762"/>
          <a:ext cx="2672413" cy="724268"/>
        </a:xfrm>
        <a:prstGeom prst="rect">
          <a:avLst/>
        </a:prstGeom>
      </xdr:spPr>
    </xdr:pic>
    <xdr:clientData/>
  </xdr:oneCellAnchor>
  <xdr:twoCellAnchor editAs="oneCell">
    <xdr:from>
      <xdr:col>10</xdr:col>
      <xdr:colOff>63499</xdr:colOff>
      <xdr:row>27</xdr:row>
      <xdr:rowOff>39689</xdr:rowOff>
    </xdr:from>
    <xdr:to>
      <xdr:col>10</xdr:col>
      <xdr:colOff>2231238</xdr:colOff>
      <xdr:row>27</xdr:row>
      <xdr:rowOff>1157469</xdr:rowOff>
    </xdr:to>
    <xdr:pic>
      <xdr:nvPicPr>
        <xdr:cNvPr id="20" name="19 Imagen" descr="C:\Users\Miguel\Desktop\Img18.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8562" y="17613314"/>
          <a:ext cx="2167739" cy="1117780"/>
        </a:xfrm>
        <a:prstGeom prst="rect">
          <a:avLst/>
        </a:prstGeom>
        <a:noFill/>
        <a:ln>
          <a:noFill/>
        </a:ln>
      </xdr:spPr>
    </xdr:pic>
    <xdr:clientData/>
  </xdr:twoCellAnchor>
  <xdr:oneCellAnchor>
    <xdr:from>
      <xdr:col>10</xdr:col>
      <xdr:colOff>18</xdr:colOff>
      <xdr:row>26</xdr:row>
      <xdr:rowOff>27</xdr:rowOff>
    </xdr:from>
    <xdr:ext cx="1976857" cy="1215715"/>
    <xdr:pic>
      <xdr:nvPicPr>
        <xdr:cNvPr id="21" name="20 Imagen" descr="C:\Users\Miguel\Desktop\IMG17.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75081" y="15192402"/>
          <a:ext cx="1976857" cy="1215715"/>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8"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42296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189</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CN_08_06_CO_REC30_IMG01.jpg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61197190</v>
      </c>
      <c r="C11" s="20" t="str">
        <f t="shared" si="0"/>
        <v>Recurso F7B</v>
      </c>
      <c r="D11" s="63" t="s">
        <v>200</v>
      </c>
      <c r="E11" s="63" t="s">
        <v>165</v>
      </c>
      <c r="F11" s="13" t="str">
        <f t="shared" ref="F11:F74" ca="1" si="4">IF(OR(B11&lt;&gt;"",J11&lt;&gt;""),CONCATENATE($C$7,"_",$A11,IF($G$4="Cuaderno de Estudio","_small",CONCATENATE(IF(I11="","","n"),IF(LEFT($G$5,1)="F",".jpg",".png")))),"")</f>
        <v>CN_08_06_CO_REC30_IMG02.jpg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x14ac:dyDescent="0.25">
      <c r="A12" s="12" t="str">
        <f t="shared" si="3"/>
        <v>IMG03</v>
      </c>
      <c r="B12" s="62">
        <v>158826887</v>
      </c>
      <c r="C12" s="20" t="str">
        <f t="shared" si="0"/>
        <v>Recurso F7B</v>
      </c>
      <c r="D12" s="63" t="s">
        <v>200</v>
      </c>
      <c r="E12" s="63" t="s">
        <v>155</v>
      </c>
      <c r="F12" s="13" t="str">
        <f t="shared" ca="1" si="4"/>
        <v>CN_08_06_CO_REC30_IMG03n.jpg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CN_08_06_CO_REC30_IMG03a.jpg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ht="54" x14ac:dyDescent="0.25">
      <c r="A13" s="12" t="str">
        <f t="shared" si="3"/>
        <v>IMG04</v>
      </c>
      <c r="B13" s="62" t="s">
        <v>189</v>
      </c>
      <c r="C13" s="20" t="str">
        <f t="shared" si="0"/>
        <v>Recurso F7B</v>
      </c>
      <c r="D13" s="63" t="s">
        <v>190</v>
      </c>
      <c r="E13" s="63" t="s">
        <v>155</v>
      </c>
      <c r="F13" s="13" t="str">
        <f t="shared" ca="1" si="4"/>
        <v>CN_08_06_CO_REC30_IMG04n.jpg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CN_08_06_CO_REC30_IMG04a.jpg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t="s">
        <v>196</v>
      </c>
      <c r="O13" s="2" t="str">
        <f>'Definición técnica de imagenes'!A19</f>
        <v>F4</v>
      </c>
    </row>
    <row r="14" spans="1:16" s="11" customFormat="1" x14ac:dyDescent="0.25">
      <c r="A14" s="12" t="str">
        <f t="shared" si="3"/>
        <v>IMG05</v>
      </c>
      <c r="B14" s="62" t="s">
        <v>189</v>
      </c>
      <c r="C14" s="20" t="str">
        <f t="shared" si="0"/>
        <v>Recurso F7B</v>
      </c>
      <c r="D14" s="63" t="s">
        <v>200</v>
      </c>
      <c r="E14" s="63" t="s">
        <v>165</v>
      </c>
      <c r="F14" s="13" t="str">
        <f t="shared" ca="1" si="4"/>
        <v>CN_08_06_CO_REC30_IMG05.jpg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c r="O14" s="2" t="str">
        <f>'Definición técnica de imagenes'!A22</f>
        <v>F6</v>
      </c>
    </row>
    <row r="15" spans="1:16" s="11" customFormat="1" ht="121.5" x14ac:dyDescent="0.25">
      <c r="A15" s="12" t="str">
        <f t="shared" si="3"/>
        <v>IMG06</v>
      </c>
      <c r="B15" s="62" t="s">
        <v>189</v>
      </c>
      <c r="C15" s="20" t="str">
        <f t="shared" si="0"/>
        <v>Recurso F7B</v>
      </c>
      <c r="D15" s="63" t="s">
        <v>190</v>
      </c>
      <c r="E15" s="63" t="s">
        <v>155</v>
      </c>
      <c r="F15" s="13" t="str">
        <f t="shared" ca="1" si="4"/>
        <v>CN_08_06_CO_REC30_IMG06n.jpg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CN_08_06_CO_REC30_IMG06a.jpg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197</v>
      </c>
      <c r="K15" s="64" t="s">
        <v>198</v>
      </c>
      <c r="O15" s="2" t="str">
        <f>'Definición técnica de imagenes'!A24</f>
        <v>F6B</v>
      </c>
    </row>
    <row r="16" spans="1:16" s="11" customFormat="1" ht="14.25" x14ac:dyDescent="0.3">
      <c r="A16" s="12" t="str">
        <f t="shared" si="3"/>
        <v>IMG07</v>
      </c>
      <c r="B16" s="62">
        <v>262675790</v>
      </c>
      <c r="C16" s="20" t="str">
        <f t="shared" si="0"/>
        <v>Recurso F7B</v>
      </c>
      <c r="D16" s="63" t="s">
        <v>200</v>
      </c>
      <c r="E16" s="63" t="s">
        <v>165</v>
      </c>
      <c r="F16" s="13" t="str">
        <f t="shared" ca="1" si="4"/>
        <v>CN_08_06_CO_REC30_IMG07.jpg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ht="27" x14ac:dyDescent="0.25">
      <c r="A17" s="12" t="str">
        <f t="shared" si="3"/>
        <v>IMG08</v>
      </c>
      <c r="B17" s="62">
        <v>172335560</v>
      </c>
      <c r="C17" s="20" t="str">
        <f t="shared" si="0"/>
        <v>Recurso F7B</v>
      </c>
      <c r="D17" s="63" t="s">
        <v>200</v>
      </c>
      <c r="E17" s="63" t="s">
        <v>165</v>
      </c>
      <c r="F17" s="13" t="str">
        <f t="shared" ca="1" si="4"/>
        <v>CN_08_06_CO_REC30_IMG08.jpg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208</v>
      </c>
      <c r="K17" s="66"/>
      <c r="O17" s="2" t="str">
        <f>'Definición técnica de imagenes'!A27</f>
        <v>F7B</v>
      </c>
    </row>
    <row r="18" spans="1:15" s="11" customFormat="1" ht="135" x14ac:dyDescent="0.25">
      <c r="A18" s="12" t="str">
        <f t="shared" si="3"/>
        <v>IMG09</v>
      </c>
      <c r="B18" s="62" t="s">
        <v>189</v>
      </c>
      <c r="C18" s="20" t="str">
        <f t="shared" si="0"/>
        <v>Recurso F7B</v>
      </c>
      <c r="D18" s="63" t="s">
        <v>190</v>
      </c>
      <c r="E18" s="63" t="s">
        <v>155</v>
      </c>
      <c r="F18" s="13" t="str">
        <f t="shared" ca="1" si="4"/>
        <v>CN_08_06_CO_REC30_IMG09n.jpg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CN_08_06_CO_REC30_IMG09a.jpg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222</v>
      </c>
      <c r="K18" s="66" t="s">
        <v>223</v>
      </c>
      <c r="O18" s="2" t="str">
        <f>'Definición técnica de imagenes'!A30</f>
        <v>F8</v>
      </c>
    </row>
    <row r="19" spans="1:15" s="11" customFormat="1" ht="67.5" x14ac:dyDescent="0.25">
      <c r="A19" s="12" t="str">
        <f t="shared" ref="A19:A50" si="6">IF(OR(B19&lt;&gt;"",J19&lt;&gt;""),CONCATENATE(LEFT(A18,3),IF(MID(A18,4,2)+1&lt;10,CONCATENATE("0",MID(A18,4,2)+1),MID(A18,4,2)+1)),"")</f>
        <v>IMG10</v>
      </c>
      <c r="B19" s="62" t="s">
        <v>189</v>
      </c>
      <c r="C19" s="20" t="str">
        <f t="shared" si="0"/>
        <v>Recurso F7B</v>
      </c>
      <c r="D19" s="63" t="s">
        <v>190</v>
      </c>
      <c r="E19" s="63" t="s">
        <v>155</v>
      </c>
      <c r="F19" s="13" t="str">
        <f t="shared" ca="1" si="4"/>
        <v>CN_08_06_CO_REC30_IMG10n.jpg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CN_08_06_CO_REC30_IMG10a.jpg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202</v>
      </c>
      <c r="K19" s="66" t="s">
        <v>203</v>
      </c>
      <c r="O19" s="2" t="str">
        <f>'Definición técnica de imagenes'!A31</f>
        <v>F10</v>
      </c>
    </row>
    <row r="20" spans="1:15" s="11" customFormat="1" ht="27" x14ac:dyDescent="0.25">
      <c r="A20" s="12" t="str">
        <f t="shared" si="6"/>
        <v>IMG11</v>
      </c>
      <c r="B20" s="62" t="s">
        <v>189</v>
      </c>
      <c r="C20" s="20" t="str">
        <f t="shared" si="0"/>
        <v>Recurso F7B</v>
      </c>
      <c r="D20" s="63" t="s">
        <v>190</v>
      </c>
      <c r="E20" s="63" t="s">
        <v>165</v>
      </c>
      <c r="F20" s="13" t="str">
        <f t="shared" ca="1" si="4"/>
        <v>CN_08_06_CO_REC30_IMG11.jpg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7" t="s">
        <v>204</v>
      </c>
      <c r="K20" s="66" t="s">
        <v>206</v>
      </c>
      <c r="O20" s="2" t="str">
        <f>'Definición técnica de imagenes'!A32</f>
        <v>F10B</v>
      </c>
    </row>
    <row r="21" spans="1:15" s="11" customFormat="1" ht="67.5" x14ac:dyDescent="0.25">
      <c r="A21" s="12" t="str">
        <f t="shared" si="6"/>
        <v>IMG12</v>
      </c>
      <c r="B21" s="62" t="s">
        <v>189</v>
      </c>
      <c r="C21" s="20" t="str">
        <f t="shared" si="0"/>
        <v>Recurso F7B</v>
      </c>
      <c r="D21" s="63" t="s">
        <v>190</v>
      </c>
      <c r="E21" s="63" t="s">
        <v>155</v>
      </c>
      <c r="F21" s="13" t="str">
        <f t="shared" ca="1" si="4"/>
        <v>CN_08_06_CO_REC30_IMG12n.jpg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CN_08_06_CO_REC30_IMG12a.jpg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205</v>
      </c>
      <c r="K21" s="66" t="s">
        <v>212</v>
      </c>
      <c r="O21" s="2" t="str">
        <f>'Definición técnica de imagenes'!A33</f>
        <v>F11</v>
      </c>
    </row>
    <row r="22" spans="1:15" s="11" customFormat="1" ht="81" x14ac:dyDescent="0.25">
      <c r="A22" s="12" t="str">
        <f t="shared" si="6"/>
        <v>IMG13</v>
      </c>
      <c r="B22" s="62" t="s">
        <v>189</v>
      </c>
      <c r="C22" s="20" t="str">
        <f t="shared" si="0"/>
        <v>Recurso F7B</v>
      </c>
      <c r="D22" s="63" t="s">
        <v>190</v>
      </c>
      <c r="E22" s="63" t="s">
        <v>155</v>
      </c>
      <c r="F22" s="13" t="str">
        <f t="shared" ca="1" si="4"/>
        <v>CN_08_06_CO_REC30_IMG13n.jpg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CN_08_06_CO_REC30_IMG13a.jpg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6" t="s">
        <v>207</v>
      </c>
      <c r="K22" s="66" t="s">
        <v>211</v>
      </c>
      <c r="O22" s="2" t="str">
        <f>'Definición técnica de imagenes'!A34</f>
        <v>F12</v>
      </c>
    </row>
    <row r="23" spans="1:15" s="11" customFormat="1" ht="81" x14ac:dyDescent="0.25">
      <c r="A23" s="12" t="str">
        <f t="shared" si="6"/>
        <v>IMG14</v>
      </c>
      <c r="B23" s="62" t="s">
        <v>189</v>
      </c>
      <c r="C23" s="20" t="str">
        <f t="shared" si="0"/>
        <v>Recurso F7B</v>
      </c>
      <c r="D23" s="63" t="s">
        <v>190</v>
      </c>
      <c r="E23" s="63" t="s">
        <v>165</v>
      </c>
      <c r="F23" s="13" t="str">
        <f t="shared" ca="1" si="4"/>
        <v>CN_08_06_CO_REC30_IMG14.jpg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209</v>
      </c>
      <c r="K23" s="69" t="s">
        <v>210</v>
      </c>
      <c r="O23" s="2" t="str">
        <f>'Definición técnica de imagenes'!A35</f>
        <v>F13</v>
      </c>
    </row>
    <row r="24" spans="1:15" s="11" customFormat="1" ht="94.5" x14ac:dyDescent="0.25">
      <c r="A24" s="12" t="str">
        <f t="shared" si="6"/>
        <v>IMG15</v>
      </c>
      <c r="B24" s="62" t="s">
        <v>189</v>
      </c>
      <c r="C24" s="20" t="str">
        <f t="shared" si="0"/>
        <v>Recurso F7B</v>
      </c>
      <c r="D24" s="63" t="s">
        <v>190</v>
      </c>
      <c r="E24" s="63" t="s">
        <v>155</v>
      </c>
      <c r="F24" s="13" t="str">
        <f t="shared" ca="1" si="4"/>
        <v>CN_08_06_CO_REC30_IMG15n.jpg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CN_08_06_CO_REC30_IMG15a.jpg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4" t="s">
        <v>217</v>
      </c>
      <c r="K24" s="64" t="s">
        <v>218</v>
      </c>
      <c r="O24" s="2" t="str">
        <f>'Definición técnica de imagenes'!A37</f>
        <v>F13B</v>
      </c>
    </row>
    <row r="25" spans="1:15" s="11" customFormat="1" ht="67.5" x14ac:dyDescent="0.25">
      <c r="A25" s="12" t="str">
        <f t="shared" si="6"/>
        <v>IMG16</v>
      </c>
      <c r="B25" s="62" t="s">
        <v>189</v>
      </c>
      <c r="C25" s="20" t="str">
        <f t="shared" si="0"/>
        <v>Recurso F7B</v>
      </c>
      <c r="D25" s="63" t="s">
        <v>190</v>
      </c>
      <c r="E25" s="63" t="s">
        <v>155</v>
      </c>
      <c r="F25" s="13" t="str">
        <f t="shared" ca="1" si="4"/>
        <v>CN_08_06_CO_REC30_IMG16n.jpg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CN_08_06_CO_REC30_IMG16a.jpg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216</v>
      </c>
      <c r="K25" s="65" t="s">
        <v>215</v>
      </c>
    </row>
    <row r="26" spans="1:15" s="11" customFormat="1" ht="123.75" customHeight="1" x14ac:dyDescent="0.25">
      <c r="A26" s="12" t="str">
        <f t="shared" si="6"/>
        <v>IMG17</v>
      </c>
      <c r="B26" s="62" t="s">
        <v>189</v>
      </c>
      <c r="C26" s="20" t="str">
        <f t="shared" si="0"/>
        <v>Recurso F7B</v>
      </c>
      <c r="D26" s="63" t="s">
        <v>190</v>
      </c>
      <c r="E26" s="63" t="s">
        <v>155</v>
      </c>
      <c r="F26" s="13" t="str">
        <f t="shared" ca="1" si="4"/>
        <v>CN_08_06_CO_REC30_IMG17n.jpg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CN_08_06_CO_REC30_IMG17a.jpg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213</v>
      </c>
      <c r="K26" s="64" t="s">
        <v>214</v>
      </c>
    </row>
    <row r="27" spans="1:15" s="11" customFormat="1" ht="122.25" customHeight="1" x14ac:dyDescent="0.25">
      <c r="A27" s="12" t="str">
        <f t="shared" si="6"/>
        <v>IMG18</v>
      </c>
      <c r="B27" s="62" t="s">
        <v>189</v>
      </c>
      <c r="C27" s="20" t="str">
        <f t="shared" si="0"/>
        <v>Recurso F7B</v>
      </c>
      <c r="D27" s="63" t="s">
        <v>190</v>
      </c>
      <c r="E27" s="63" t="s">
        <v>165</v>
      </c>
      <c r="F27" s="13" t="str">
        <f t="shared" ca="1" si="4"/>
        <v>CN_08_06_CO_REC30_IMG18.jpg</v>
      </c>
      <c r="G27" s="13" t="str">
        <f ca="1">IF($F27&lt;&gt;"",IF($G$4="Recurso",VLOOKUP($E27,OFFSET('Definición técnica de imagenes'!$A$1,MATCH($G$5,'Definición técnica de imagenes'!$A$1:$A$104,0)-1,1,COUNTIF('Definición técnica de imagenes'!$A$3:$A$102,$G$5),5),5,FALSE),'Definición técnica de imagenes'!$F$16),"")</f>
        <v>350 x 230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219</v>
      </c>
      <c r="K27" s="64" t="s">
        <v>220</v>
      </c>
      <c r="O27" s="2"/>
    </row>
    <row r="28" spans="1:15" s="11" customFormat="1" ht="107.25" customHeight="1" x14ac:dyDescent="0.25">
      <c r="A28" s="12" t="str">
        <f t="shared" si="6"/>
        <v>IMG19</v>
      </c>
      <c r="B28" s="62" t="s">
        <v>189</v>
      </c>
      <c r="C28" s="20" t="str">
        <f t="shared" si="0"/>
        <v>Recurso F7B</v>
      </c>
      <c r="D28" s="63" t="s">
        <v>190</v>
      </c>
      <c r="E28" s="63" t="s">
        <v>155</v>
      </c>
      <c r="F28" s="13" t="str">
        <f t="shared" ca="1" si="4"/>
        <v>CN_08_06_CO_REC30_IMG19n.jpg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CN_08_06_CO_REC30_IMG19a.jpg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219</v>
      </c>
      <c r="K28" s="64" t="s">
        <v>221</v>
      </c>
    </row>
    <row r="29" spans="1:15" s="11" customFormat="1" ht="75" customHeight="1" x14ac:dyDescent="0.25">
      <c r="A29" s="12" t="str">
        <f t="shared" si="6"/>
        <v>IMG20</v>
      </c>
      <c r="B29" s="62" t="s">
        <v>189</v>
      </c>
      <c r="C29" s="20" t="str">
        <f t="shared" si="0"/>
        <v>Recurso F7B</v>
      </c>
      <c r="D29" s="63" t="s">
        <v>190</v>
      </c>
      <c r="E29" s="63" t="s">
        <v>155</v>
      </c>
      <c r="F29" s="13" t="str">
        <f t="shared" ca="1" si="4"/>
        <v>CN_08_06_CO_REC30_IMG20n.jpg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CN_08_06_CO_REC30_IMG20a.jpg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219</v>
      </c>
      <c r="K29" s="64" t="s">
        <v>221</v>
      </c>
    </row>
    <row r="30" spans="1:15" s="11" customFormat="1" ht="81" customHeight="1" x14ac:dyDescent="0.25">
      <c r="A30" s="12" t="str">
        <f t="shared" si="6"/>
        <v>IMG21</v>
      </c>
      <c r="B30" s="62" t="s">
        <v>189</v>
      </c>
      <c r="C30" s="20" t="str">
        <f t="shared" si="0"/>
        <v>Recurso F7B</v>
      </c>
      <c r="D30" s="63" t="s">
        <v>190</v>
      </c>
      <c r="E30" s="63" t="s">
        <v>155</v>
      </c>
      <c r="F30" s="13" t="str">
        <f t="shared" ca="1" si="4"/>
        <v>CN_08_06_CO_REC30_IMG21n.jpg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CN_08_06_CO_REC30_IMG21a.jpg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219</v>
      </c>
      <c r="K30" s="64" t="s">
        <v>221</v>
      </c>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2015-10-19T19:25:39Z</dcterms:modified>
</cp:coreProperties>
</file>