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10_07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570" windowHeight="75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F12" i="1"/>
  <c r="G12" i="1" s="1"/>
  <c r="H12" i="1"/>
  <c r="H11"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D17" i="2"/>
  <c r="D18" i="2"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<sst xmlns="http://schemas.openxmlformats.org/spreadsheetml/2006/main" count="389" uniqueCount="204">
  <si>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</si>
  <si>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</si>
  <si>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</si>
  <si>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</si>
  <si>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</si>
  <si>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</si>
  <si>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</si>
  <si>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</si>
  <si>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</si>
  <si>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</si>
  <si>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</si>
  <si>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</si>
  <si>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</si>
  <si>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</si>
  <si>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</si>
  <si>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</si>
  <si>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</si>
  <si>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</si>
  <si>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</si>
  <si>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</si>
  <si>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</si>
  <si>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</si>
  <si>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</si>
  <si>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</si>
  <si>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</si>
  <si>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</si>
  <si>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</si>
  <si>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</si>
  <si>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</si>
  <si>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</si>
  <si>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</si>
  <si>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</si>
  <si>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</si>
  <si>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</si>
  <si>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</si>
  <si>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</si>
  <si>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</si>
  <si>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</si>
  <si>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</si>
  <si>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</si>
  <si>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</si>
  <si>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</si>
  <si>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</si>
  <si>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</si>
  <si>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</si>
  <si>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</si>
  <si>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</si>
  <si>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</si>
  <si>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</si>
  <si>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</si>
  <si>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</si>
  <si>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</si>
  <si>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</si>
  <si>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</si>
  <si>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</si>
  <si>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</si>
  <si>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</si>
  <si>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</si>
  <si>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</si>
  <si>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</si>
  <si>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</si>
  <si>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</si>
  <si>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</si>
  <si>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</si>
  <si>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</si>
  <si>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</si>
  <si>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</si>
  <si>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</si>
  <si>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</si>
  <si>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</si>
  <si>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</si>
  <si>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</si>
  <si>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</si>
  <si>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</si>
  <si>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</si>
  <si>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</si>
  <si>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</si>
  <si>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</si>
  <si>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</si>
  <si>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</si>
  <si>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</si>
  <si>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</si>
  <si>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</si>
  <si>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</si>
  <si>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</si>
  <si>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</si>
  <si>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</si>
  <si>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</si>
  <si>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</si>
  <si>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</si>
  <si>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</si>
  <si>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</si>
  <si>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</si>
  <si>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</si>
  <si>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</si>
  <si>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</si>
  <si>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</si>
  <si>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</si>
  <si>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</si>
  <si>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</si>
  <si>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</si>
  <si>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</si>
  <si>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</si>
  <si>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</si>
  <si>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</si>
  <si>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</si>
  <si>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</si>
  <si>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</si>
  <si>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</si>
  <si>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</si>
  <si>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</si>
  <si>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</si>
  <si>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</si>
  <si>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</si>
  <si>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</si>
  <si>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</si>
  <si>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</si>
  <si>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</si>
  <si>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</si>
  <si>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</si>
  <si>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</si>
  <si>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</si>
  <si>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</si>
  <si>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</si>
  <si>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</si>
  <si>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</si>
  <si>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</si>
  <si>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</si>
  <si>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</si>
  <si>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</si>
  <si>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</si>
  <si>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</si>
  <si>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</si>
  <si>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</si>
  <si>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</si>
  <si>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</si>
  <si>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</si>
  <si>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</si>
  <si>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</si>
  <si>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</si>
  <si>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</si>
  <si>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</si>
  <si>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</si>
  <si>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</si>
  <si>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</si>
  <si>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</si>
  <si>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</si>
  <si>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</si>
  <si>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</si>
  <si>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</si>
  <si>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</si>
  <si>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</si>
  <si>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</si>
  <si>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</si>
  <si>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</si>
  <si>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</si>
  <si>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</si>
  <si>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</si>
  <si>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</si>
  <si>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</si>
  <si>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</si>
  <si>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</si>
  <si>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</si>
  <si>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</si>
  <si>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</si>
  <si>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</si>
  <si>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</si>
  <si>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</si>
  <si>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</si>
  <si>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</si>
  <si>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</si>
  <si>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</si>
  <si>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</si>
  <si>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</si>
  <si>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</si>
  <si>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</si>
  <si>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</si>
  <si>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</si>
  <si>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</si>
  <si>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</si>
  <si>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</si>
  <si>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</si>
  <si>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</si>
  <si>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</si>
  <si>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</si>
  <si>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</si>
  <si>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</si>
  <si>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Mecánica de fluidos</t>
  </si>
  <si>
    <t>Diana García</t>
  </si>
  <si>
    <t>CN_10_07_REC120</t>
  </si>
  <si>
    <t>Fotografía</t>
  </si>
  <si>
    <t>Sistema hidráulico</t>
  </si>
  <si>
    <t>Principio de Pascal</t>
  </si>
  <si>
    <t>Ilustración</t>
  </si>
  <si>
    <t>Prensa hidráulica</t>
  </si>
  <si>
    <t>Adicionar las letras: A, FA, SA, B, FB y SB (tener en cuenta aquellas que van en subíndice). Adicionar la flecha azul al lado de FB.</t>
  </si>
  <si>
    <t>Imagen de libro</t>
  </si>
  <si>
    <t>Elevador hidráulico</t>
  </si>
  <si>
    <t>Freno hidráulico</t>
  </si>
  <si>
    <t>Ilustrar similar a la imagen. Adicionar colores. Tener en cuenta de modificar aspectos como el tipo de carro como para que no quede igual a la iamgen del libro.</t>
  </si>
  <si>
    <t>Ilustrar similar a la imagen. Adicionar colores.</t>
  </si>
  <si>
    <t>http://solorobotica.blogspot.com.co/2011/08/actividades-practicas-usando-robotica_2401.html</t>
  </si>
  <si>
    <t>Jeringas y manguera</t>
  </si>
  <si>
    <t xml:space="preserve">Ilustrar más bonito que la imagen. Que se vean mejor las dos jeringas, y el objeto verde dejarlo de un color más neutro, no tan brillante.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</si>
</sst>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54415</xdr:colOff>
      <xdr:row>11</xdr:row>
      <xdr:rowOff>63499</xdr:rowOff>
    </xdr:from>
    <xdr:to>
      <xdr:col>10</xdr:col>
      <xdr:colOff>1953047</xdr:colOff>
      <xdr:row>11</xdr:row>
      <xdr:rowOff>1722437</xdr:rowOff>
    </xdr:to>
    <xdr:pic>
      <xdr:nvPicPr>
        <xdr:cNvPr id="3" name="Imagen 2"/>
        <xdr:cNvPicPr>
          <a:picLocks noChangeAspect="1"/>
        </xdr:cNvPicPr>
      </xdr:nvPicPr>
      <xdr:blipFill>
        <a:blip xmlns:r="http://schemas.openxmlformats.org/officeDocument/2006/relationships" r:embed="rId1"/>
        <a:stretch>
          <a:fillRect/>
        </a:stretch>
      </xdr:blipFill>
      <xdr:spPr>
        <a:xfrm>
          <a:off x="16429478" y="2532062"/>
          <a:ext cx="1898632" cy="1658938"/>
        </a:xfrm>
        <a:prstGeom prst="rect">
          <a:avLst/>
        </a:prstGeom>
      </xdr:spPr>
    </xdr:pic>
    <xdr:clientData/>
  </xdr:twoCellAnchor>
  <xdr:twoCellAnchor editAs="oneCell">
    <xdr:from>
      <xdr:col>10</xdr:col>
      <xdr:colOff>95249</xdr:colOff>
      <xdr:row>12</xdr:row>
      <xdr:rowOff>31749</xdr:rowOff>
    </xdr:from>
    <xdr:to>
      <xdr:col>10</xdr:col>
      <xdr:colOff>2735808</xdr:colOff>
      <xdr:row>12</xdr:row>
      <xdr:rowOff>1738312</xdr:rowOff>
    </xdr:to>
    <xdr:pic>
      <xdr:nvPicPr>
        <xdr:cNvPr id="4" name="Imagen 3"/>
        <xdr:cNvPicPr>
          <a:picLocks noChangeAspect="1"/>
        </xdr:cNvPicPr>
      </xdr:nvPicPr>
      <xdr:blipFill>
        <a:blip xmlns:r="http://schemas.openxmlformats.org/officeDocument/2006/relationships" r:embed="rId2"/>
        <a:stretch>
          <a:fillRect/>
        </a:stretch>
      </xdr:blipFill>
      <xdr:spPr>
        <a:xfrm>
          <a:off x="16470312" y="4746624"/>
          <a:ext cx="2640559" cy="1706563"/>
        </a:xfrm>
        <a:prstGeom prst="rect">
          <a:avLst/>
        </a:prstGeom>
      </xdr:spPr>
    </xdr:pic>
    <xdr:clientData/>
  </xdr:twoCellAnchor>
  <xdr:twoCellAnchor editAs="oneCell">
    <xdr:from>
      <xdr:col>10</xdr:col>
      <xdr:colOff>47623</xdr:colOff>
      <xdr:row>13</xdr:row>
      <xdr:rowOff>47624</xdr:rowOff>
    </xdr:from>
    <xdr:to>
      <xdr:col>10</xdr:col>
      <xdr:colOff>2587625</xdr:colOff>
      <xdr:row>13</xdr:row>
      <xdr:rowOff>1729517</xdr:rowOff>
    </xdr:to>
    <xdr:pic>
      <xdr:nvPicPr>
        <xdr:cNvPr id="6" name="Imagen 5"/>
        <xdr:cNvPicPr>
          <a:picLocks noChangeAspect="1"/>
        </xdr:cNvPicPr>
      </xdr:nvPicPr>
      <xdr:blipFill>
        <a:blip xmlns:r="http://schemas.openxmlformats.org/officeDocument/2006/relationships" r:embed="rId3"/>
        <a:stretch>
          <a:fillRect/>
        </a:stretch>
      </xdr:blipFill>
      <xdr:spPr>
        <a:xfrm>
          <a:off x="16422686" y="7278687"/>
          <a:ext cx="2540002" cy="1681893"/>
        </a:xfrm>
        <a:prstGeom prst="rect">
          <a:avLst/>
        </a:prstGeom>
      </xdr:spPr>
    </xdr:pic>
    <xdr:clientData/>
  </xdr:twoCellAnchor>
  <xdr:twoCellAnchor editAs="oneCell">
    <xdr:from>
      <xdr:col>10</xdr:col>
      <xdr:colOff>134937</xdr:colOff>
      <xdr:row>14</xdr:row>
      <xdr:rowOff>87313</xdr:rowOff>
    </xdr:from>
    <xdr:to>
      <xdr:col>10</xdr:col>
      <xdr:colOff>1531937</xdr:colOff>
      <xdr:row>14</xdr:row>
      <xdr:rowOff>1496330</xdr:rowOff>
    </xdr:to>
    <xdr:pic>
      <xdr:nvPicPr>
        <xdr:cNvPr id="8" name="Imagen 7"/>
        <xdr:cNvPicPr>
          <a:picLocks noChangeAspect="1"/>
        </xdr:cNvPicPr>
      </xdr:nvPicPr>
      <xdr:blipFill>
        <a:blip xmlns:r="http://schemas.openxmlformats.org/officeDocument/2006/relationships" r:embed="rId4"/>
        <a:stretch>
          <a:fillRect/>
        </a:stretch>
      </xdr:blipFill>
      <xdr:spPr>
        <a:xfrm>
          <a:off x="16510000" y="9318626"/>
          <a:ext cx="1397000" cy="14090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5" zoomScale="120" zoomScaleNormal="120" zoomScalePageLayoutView="140" workbookViewId="0">
      <selection activeCell="J15" sqref="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2"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141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351115952</v>
      </c>
      <c r="C10" s="20" t="str">
        <f t="shared" ref="C10:C41" si="0">IF(OR(B10&lt;&gt;"",J10&lt;&gt;""),IF($G$4="Recurso",CONCATENATE($G$4," ",$G$5),$G$4),"")</f>
        <v>Recurso F10B</v>
      </c>
      <c r="D10" s="63" t="s">
        <v>190</v>
      </c>
      <c r="E10" s="63" t="s">
        <v>155</v>
      </c>
      <c r="F10" s="13" t="str">
        <f t="shared" ref="F10" ca="1" si="1">IF(OR(B10&lt;&gt;"",J10&lt;&gt;""),CONCATENATE($C$7,"_",$A10,IF($G$4="Cuaderno de Estudio","_small",CONCATENATE(IF(I10="","","n"),IF(LEFT($G$5,1)="F",".jpg",".png")))),"")</f>
        <v>CN_10_07_REC120_IMG01.jpg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299703236</v>
      </c>
      <c r="C11" s="20" t="str">
        <f t="shared" si="0"/>
        <v>Recurso F10B</v>
      </c>
      <c r="D11" s="63" t="s">
        <v>190</v>
      </c>
      <c r="E11" s="63" t="s">
        <v>155</v>
      </c>
      <c r="F11" s="13" t="str">
        <f t="shared" ref="F11:F74" ca="1" si="4">IF(OR(B11&lt;&gt;"",J11&lt;&gt;""),CONCATENATE($C$7,"_",$A11,IF($G$4="Cuaderno de Estudio","_small",CONCATENATE(IF(I11="","","n"),IF(LEFT($G$5,1)="F",".jpg",".png")))),"")</f>
        <v>CN_10_07_REC120_IMG02.jpg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177" customHeight="1" x14ac:dyDescent="0.25">
      <c r="A12" s="12" t="str">
        <f t="shared" si="3"/>
        <v>IMG03</v>
      </c>
      <c r="B12" s="62">
        <v>300182681</v>
      </c>
      <c r="C12" s="20" t="str">
        <f t="shared" si="0"/>
        <v>Recurso F10B</v>
      </c>
      <c r="D12" s="63" t="s">
        <v>193</v>
      </c>
      <c r="E12" s="63" t="s">
        <v>155</v>
      </c>
      <c r="F12" s="13" t="str">
        <f t="shared" ca="1" si="4"/>
        <v>CN_10_07_REC120_IMG03.jpg</v>
      </c>
      <c r="G12" s="13">
        <f ca="1">IF($F12&lt;&gt;"",IF($G$4="Recurso",VLOOKUP($E12,OFFSET('Definición técnica de imagenes'!$A$1,MATCH($G$5,'Definición técnica de imagenes'!$A$1:$A$104,0)-1,1,COUNTIF('Definición técnica de imagenes'!$A$3:$A$102,$G$5),5),5,FALSE),'Definición técnica de imagenes'!$F$16),"")</f>
        <v>0</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4" t="s">
        <v>195</v>
      </c>
      <c r="O12" s="2" t="str">
        <f>'Definición técnica de imagenes'!A18</f>
        <v>Diaporama F1</v>
      </c>
    </row>
    <row r="13" spans="1:16" s="11" customFormat="1" ht="198" customHeight="1" x14ac:dyDescent="0.25">
      <c r="A13" s="12" t="str">
        <f t="shared" si="3"/>
        <v>IMG04</v>
      </c>
      <c r="B13" s="62" t="s">
        <v>196</v>
      </c>
      <c r="C13" s="20" t="str">
        <f t="shared" si="0"/>
        <v>Recurso F10B</v>
      </c>
      <c r="D13" s="63" t="s">
        <v>193</v>
      </c>
      <c r="E13" s="63" t="s">
        <v>155</v>
      </c>
      <c r="F13" s="13" t="str">
        <f t="shared" ca="1" si="4"/>
        <v>CN_10_07_REC120_IMG04.jpg</v>
      </c>
      <c r="G13" s="13">
        <f ca="1">IF($F13&lt;&gt;"",IF($G$4="Recurso",VLOOKUP($E13,OFFSET('Definición técnica de imagenes'!$A$1,MATCH($G$5,'Definición técnica de imagenes'!$A$1:$A$104,0)-1,1,COUNTIF('Definición técnica de imagenes'!$A$3:$A$102,$G$5),5),5,FALSE),'Definición técnica de imagenes'!$F$16),"")</f>
        <v>0</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197</v>
      </c>
      <c r="K13" s="64" t="s">
        <v>199</v>
      </c>
      <c r="O13" s="2" t="str">
        <f>'Definición técnica de imagenes'!A19</f>
        <v>F4</v>
      </c>
    </row>
    <row r="14" spans="1:16" s="11" customFormat="1" ht="157.5" customHeight="1" x14ac:dyDescent="0.25">
      <c r="A14" s="12" t="str">
        <f t="shared" si="3"/>
        <v>IMG05</v>
      </c>
      <c r="B14" s="62" t="s">
        <v>196</v>
      </c>
      <c r="C14" s="20" t="str">
        <f t="shared" si="0"/>
        <v>Recurso F10B</v>
      </c>
      <c r="D14" s="63" t="s">
        <v>193</v>
      </c>
      <c r="E14" s="63" t="s">
        <v>155</v>
      </c>
      <c r="F14" s="13" t="str">
        <f t="shared" ca="1" si="4"/>
        <v>CN_10_07_REC120_IMG05.jpg</v>
      </c>
      <c r="G14" s="13">
        <f ca="1">IF($F14&lt;&gt;"",IF($G$4="Recurso",VLOOKUP($E14,OFFSET('Definición técnica de imagenes'!$A$1,MATCH($G$5,'Definición técnica de imagenes'!$A$1:$A$104,0)-1,1,COUNTIF('Definición técnica de imagenes'!$A$3:$A$102,$G$5),5),5,FALSE),'Definición técnica de imagenes'!$F$16),"")</f>
        <v>0</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198</v>
      </c>
      <c r="K14" s="64" t="s">
        <v>200</v>
      </c>
      <c r="O14" s="2" t="str">
        <f>'Definición técnica de imagenes'!A22</f>
        <v>F6</v>
      </c>
    </row>
    <row r="15" spans="1:16" s="11" customFormat="1" ht="158.25" customHeight="1" x14ac:dyDescent="0.25">
      <c r="A15" s="12" t="str">
        <f t="shared" si="3"/>
        <v>IMG06</v>
      </c>
      <c r="B15" s="62" t="s">
        <v>201</v>
      </c>
      <c r="C15" s="20" t="str">
        <f t="shared" si="0"/>
        <v>Recurso F10B</v>
      </c>
      <c r="D15" s="63" t="s">
        <v>193</v>
      </c>
      <c r="E15" s="63" t="s">
        <v>155</v>
      </c>
      <c r="F15" s="13" t="str">
        <f t="shared" ca="1" si="4"/>
        <v>CN_10_07_REC120_IMG06.jpg</v>
      </c>
      <c r="G15" s="13">
        <f ca="1">IF($F15&lt;&gt;"",IF($G$4="Recurso",VLOOKUP($E15,OFFSET('Definición técnica de imagenes'!$A$1,MATCH($G$5,'Definición técnica de imagenes'!$A$1:$A$104,0)-1,1,COUNTIF('Definición técnica de imagenes'!$A$3:$A$102,$G$5),5),5,FALSE),'Definición técnica de imagenes'!$F$16),"")</f>
        <v>0</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202</v>
      </c>
      <c r="K15" s="66" t="s">
        <v>203</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2016-06-21T05:11:20Z</dcterms:modified>
</cp:coreProperties>
</file>