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H23" i="1"/>
  <c r="H22" i="1"/>
  <c r="H21" i="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l="1"/>
  <c r="G20" i="1" s="1"/>
  <c r="H20" i="1"/>
  <c r="A21" i="1"/>
  <c r="F21" i="1" s="1"/>
  <c r="G21" i="1" s="1"/>
  <c r="A22" i="1" l="1"/>
  <c r="F22" i="1" s="1"/>
  <c r="G22" i="1" s="1"/>
  <c r="A23" i="1" l="1"/>
  <c r="F23" i="1" s="1"/>
  <c r="G23" i="1" s="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<sst xmlns="http://schemas.openxmlformats.org/spreadsheetml/2006/main" count="416" uniqueCount="200">
  <si>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</si>
  <si>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</si>
  <si>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</si>
  <si>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</si>
  <si>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</si>
  <si>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</si>
  <si>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</si>
  <si>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</si>
  <si>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</si>
  <si>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</si>
  <si>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</si>
  <si>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</si>
  <si>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</si>
  <si>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</si>
  <si>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</si>
  <si>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</si>
  <si>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</si>
  <si>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</si>
  <si>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</si>
  <si>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</si>
  <si>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</si>
  <si>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</si>
  <si>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</si>
  <si>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</si>
  <si>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</si>
  <si>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</si>
  <si>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</si>
  <si>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</si>
  <si>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</si>
  <si>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</si>
  <si>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</si>
  <si>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</si>
  <si>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</si>
  <si>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</si>
  <si>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</si>
  <si>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</si>
  <si>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</si>
  <si>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</si>
  <si>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</si>
  <si>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</si>
  <si>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</si>
  <si>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</si>
  <si>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</si>
  <si>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</si>
  <si>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</si>
  <si>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</si>
  <si>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</si>
  <si>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</si>
  <si>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</si>
  <si>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</si>
  <si>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</si>
  <si>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</si>
  <si>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</si>
  <si>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</si>
  <si>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</si>
  <si>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</si>
  <si>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</si>
  <si>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</si>
  <si>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</si>
  <si>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</si>
  <si>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</si>
  <si>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</si>
  <si>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</si>
  <si>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</si>
  <si>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</si>
  <si>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</si>
  <si>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</si>
  <si>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</si>
  <si>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</si>
  <si>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</si>
  <si>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</si>
  <si>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</si>
  <si>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</si>
  <si>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</si>
  <si>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</si>
  <si>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</si>
  <si>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</si>
  <si>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</si>
  <si>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</si>
  <si>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</si>
  <si>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</si>
  <si>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</si>
  <si>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</si>
  <si>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</si>
  <si>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</si>
  <si>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</si>
  <si>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</si>
  <si>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</si>
  <si>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</si>
  <si>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</si>
  <si>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</si>
  <si>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</si>
  <si>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</si>
  <si>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</si>
  <si>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</si>
  <si>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</si>
  <si>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</si>
  <si>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</si>
  <si>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</si>
  <si>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</si>
  <si>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</si>
  <si>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</si>
  <si>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</si>
  <si>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</si>
  <si>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</si>
  <si>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</si>
  <si>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</si>
  <si>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</si>
  <si>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</si>
  <si>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</si>
  <si>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</si>
  <si>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</si>
  <si>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</si>
  <si>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</si>
  <si>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</si>
  <si>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</si>
  <si>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</si>
  <si>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</si>
  <si>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</si>
  <si>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</si>
  <si>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</si>
  <si>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</si>
  <si>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</si>
  <si>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</si>
  <si>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</si>
  <si>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</si>
  <si>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</si>
  <si>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</si>
  <si>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</si>
  <si>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</si>
  <si>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</si>
  <si>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</si>
  <si>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</si>
  <si>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</si>
  <si>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</si>
  <si>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</si>
  <si>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</si>
  <si>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</si>
  <si>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</si>
  <si>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</si>
  <si>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</si>
  <si>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</si>
  <si>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</si>
  <si>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</si>
  <si>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</si>
  <si>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</si>
  <si>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</si>
  <si>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</si>
  <si>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</si>
  <si>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</si>
  <si>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</si>
  <si>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</si>
  <si>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</si>
  <si>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</si>
  <si>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</si>
  <si>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</si>
  <si>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</si>
  <si>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</si>
  <si>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</si>
  <si>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</si>
  <si>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</si>
  <si>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</si>
  <si>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</si>
  <si>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</si>
  <si>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</si>
  <si>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</si>
  <si>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</si>
  <si>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</si>
  <si>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</si>
  <si>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</si>
  <si>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</si>
  <si>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</si>
  <si>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</si>
  <si>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</si>
  <si>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</si>
  <si>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</si>
  <si>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</si>
  <si>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</si>
  <si>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</si>
  <si>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</si>
  <si>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</si>
  <si>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</si>
  <si>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</si>
  <si>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</si>
  <si>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</si>
  <si>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</si>
  <si>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</si>
  <si>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</si>
  <si>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</si>
  <si>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CN_11_11_REC190</t>
  </si>
  <si>
    <t>Fotografía</t>
  </si>
  <si>
    <t xml:space="preserve">Ver descripción y observaciones </t>
  </si>
  <si>
    <t>Ilustración</t>
  </si>
  <si>
    <t>Por favor realizar ilustración como la imagen guía. Por favor realizarla con las figuras de IMG01</t>
  </si>
  <si>
    <t>Por favor realizar ilustración como la imagen guía. Por favor realizarla con las figuras de IMG01. Los tres  cilindros blancos (une las dos esferas negras)  por favor de color negro.</t>
  </si>
  <si>
    <t>Realizar como imagen guía</t>
  </si>
  <si>
    <t>Realizar tabla como imagen guía</t>
  </si>
  <si>
    <t>Realizar ilustración como se deja en imagen guía</t>
  </si>
  <si>
    <t xml:space="preserve">275818079/Ver descripción y observaciones </t>
  </si>
  <si>
    <t>Realizar ilustración de fórmulas. Unificar fórmulas con fotografía, como se deja en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</si>
</sst>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407468</xdr:colOff>
      <xdr:row>9</xdr:row>
      <xdr:rowOff>65664</xdr:rowOff>
    </xdr:from>
    <xdr:to>
      <xdr:col>9</xdr:col>
      <xdr:colOff>1912657</xdr:colOff>
      <xdr:row>9</xdr:row>
      <xdr:rowOff>1656180</xdr:rowOff>
    </xdr:to>
    <xdr:pic>
      <xdr:nvPicPr>
        <xdr:cNvPr id="2" name="Picture 10" descr="http://thumb101.shutterstock.com/display_pic_with_logo/930136/202927873/stock-photo-cyclopropane-cycloalkane-molecule-used-as-anaesthetic-atoms-are-represented-as-spheres-with-20292787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14809" y="2187141"/>
          <a:ext cx="1505189" cy="1590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458030</xdr:colOff>
      <xdr:row>10</xdr:row>
      <xdr:rowOff>103909</xdr:rowOff>
    </xdr:from>
    <xdr:to>
      <xdr:col>9</xdr:col>
      <xdr:colOff>1908737</xdr:colOff>
      <xdr:row>10</xdr:row>
      <xdr:rowOff>1431306</xdr:rowOff>
    </xdr:to>
    <xdr:pic>
      <xdr:nvPicPr>
        <xdr:cNvPr id="3" name="Picture 8" descr="Ciclopropen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65371" y="4069773"/>
          <a:ext cx="1450707" cy="132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70607</xdr:colOff>
      <xdr:row>11</xdr:row>
      <xdr:rowOff>95252</xdr:rowOff>
    </xdr:from>
    <xdr:to>
      <xdr:col>9</xdr:col>
      <xdr:colOff>2017568</xdr:colOff>
      <xdr:row>11</xdr:row>
      <xdr:rowOff>1286334</xdr:rowOff>
    </xdr:to>
    <xdr:pic>
      <xdr:nvPicPr>
        <xdr:cNvPr id="4" name="Imagen 3"/>
        <xdr:cNvPicPr>
          <a:picLocks noChangeAspect="1"/>
        </xdr:cNvPicPr>
      </xdr:nvPicPr>
      <xdr:blipFill rotWithShape="1">
        <a:blip xmlns:r="http://schemas.openxmlformats.org/officeDocument/2006/relationships" r:embed="rId3"/>
        <a:srcRect l="32348" t="35871" r="42411" b="36664"/>
        <a:stretch/>
      </xdr:blipFill>
      <xdr:spPr>
        <a:xfrm>
          <a:off x="13777948" y="5567797"/>
          <a:ext cx="1946961" cy="1191082"/>
        </a:xfrm>
        <a:prstGeom prst="rect">
          <a:avLst/>
        </a:prstGeom>
      </xdr:spPr>
    </xdr:pic>
    <xdr:clientData/>
  </xdr:twoCellAnchor>
  <xdr:twoCellAnchor editAs="oneCell">
    <xdr:from>
      <xdr:col>9</xdr:col>
      <xdr:colOff>395739</xdr:colOff>
      <xdr:row>11</xdr:row>
      <xdr:rowOff>1307525</xdr:rowOff>
    </xdr:from>
    <xdr:to>
      <xdr:col>9</xdr:col>
      <xdr:colOff>2286001</xdr:colOff>
      <xdr:row>12</xdr:row>
      <xdr:rowOff>1428750</xdr:rowOff>
    </xdr:to>
    <xdr:pic>
      <xdr:nvPicPr>
        <xdr:cNvPr id="5" name="Picture 2" descr="http://thumb101.shutterstock.com/display_pic_with_logo/80522/80522,1269122329,7/stock-photo-sharo-rod-model-of-the-molecule-of-cyclopentane-49149100.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103080" y="6780070"/>
          <a:ext cx="1890262" cy="1575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187135</xdr:colOff>
      <xdr:row>13</xdr:row>
      <xdr:rowOff>265545</xdr:rowOff>
    </xdr:from>
    <xdr:to>
      <xdr:col>9</xdr:col>
      <xdr:colOff>2465916</xdr:colOff>
      <xdr:row>13</xdr:row>
      <xdr:rowOff>2313533</xdr:rowOff>
    </xdr:to>
    <xdr:pic>
      <xdr:nvPicPr>
        <xdr:cNvPr id="6" name="Imagen 5"/>
        <xdr:cNvPicPr>
          <a:picLocks noChangeAspect="1"/>
        </xdr:cNvPicPr>
      </xdr:nvPicPr>
      <xdr:blipFill>
        <a:blip xmlns:r="http://schemas.openxmlformats.org/officeDocument/2006/relationships" r:embed="rId5"/>
        <a:stretch>
          <a:fillRect/>
        </a:stretch>
      </xdr:blipFill>
      <xdr:spPr>
        <a:xfrm>
          <a:off x="13892552" y="8816878"/>
          <a:ext cx="2278781" cy="2047988"/>
        </a:xfrm>
        <a:prstGeom prst="rect">
          <a:avLst/>
        </a:prstGeom>
      </xdr:spPr>
    </xdr:pic>
    <xdr:clientData/>
  </xdr:twoCellAnchor>
  <xdr:twoCellAnchor editAs="oneCell">
    <xdr:from>
      <xdr:col>9</xdr:col>
      <xdr:colOff>81356</xdr:colOff>
      <xdr:row>14</xdr:row>
      <xdr:rowOff>338665</xdr:rowOff>
    </xdr:from>
    <xdr:to>
      <xdr:col>9</xdr:col>
      <xdr:colOff>3418416</xdr:colOff>
      <xdr:row>14</xdr:row>
      <xdr:rowOff>2592569</xdr:rowOff>
    </xdr:to>
    <xdr:pic>
      <xdr:nvPicPr>
        <xdr:cNvPr id="7" name="Imagen 6"/>
        <xdr:cNvPicPr>
          <a:picLocks noChangeAspect="1"/>
        </xdr:cNvPicPr>
      </xdr:nvPicPr>
      <xdr:blipFill rotWithShape="1">
        <a:blip xmlns:r="http://schemas.openxmlformats.org/officeDocument/2006/relationships" r:embed="rId6"/>
        <a:srcRect l="53530" t="32527" r="14300" b="30325"/>
        <a:stretch/>
      </xdr:blipFill>
      <xdr:spPr>
        <a:xfrm>
          <a:off x="13786773" y="11419415"/>
          <a:ext cx="3337060" cy="2253904"/>
        </a:xfrm>
        <a:prstGeom prst="rect">
          <a:avLst/>
        </a:prstGeom>
      </xdr:spPr>
    </xdr:pic>
    <xdr:clientData/>
  </xdr:twoCellAnchor>
  <xdr:twoCellAnchor editAs="oneCell">
    <xdr:from>
      <xdr:col>9</xdr:col>
      <xdr:colOff>408807</xdr:colOff>
      <xdr:row>15</xdr:row>
      <xdr:rowOff>169333</xdr:rowOff>
    </xdr:from>
    <xdr:to>
      <xdr:col>9</xdr:col>
      <xdr:colOff>3365500</xdr:colOff>
      <xdr:row>15</xdr:row>
      <xdr:rowOff>2653577</xdr:rowOff>
    </xdr:to>
    <xdr:pic>
      <xdr:nvPicPr>
        <xdr:cNvPr id="8" name="Imagen 7"/>
        <xdr:cNvPicPr>
          <a:picLocks noChangeAspect="1"/>
        </xdr:cNvPicPr>
      </xdr:nvPicPr>
      <xdr:blipFill rotWithShape="1">
        <a:blip xmlns:r="http://schemas.openxmlformats.org/officeDocument/2006/relationships" r:embed="rId7"/>
        <a:srcRect l="63132" t="29006" r="12617" b="21347"/>
        <a:stretch/>
      </xdr:blipFill>
      <xdr:spPr>
        <a:xfrm>
          <a:off x="14114224" y="13970000"/>
          <a:ext cx="2956693" cy="2484244"/>
        </a:xfrm>
        <a:prstGeom prst="rect">
          <a:avLst/>
        </a:prstGeom>
      </xdr:spPr>
    </xdr:pic>
    <xdr:clientData/>
  </xdr:twoCellAnchor>
  <xdr:twoCellAnchor editAs="oneCell">
    <xdr:from>
      <xdr:col>9</xdr:col>
      <xdr:colOff>349350</xdr:colOff>
      <xdr:row>16</xdr:row>
      <xdr:rowOff>29105</xdr:rowOff>
    </xdr:from>
    <xdr:to>
      <xdr:col>9</xdr:col>
      <xdr:colOff>3257014</xdr:colOff>
      <xdr:row>16</xdr:row>
      <xdr:rowOff>2188810</xdr:rowOff>
    </xdr:to>
    <xdr:pic>
      <xdr:nvPicPr>
        <xdr:cNvPr id="9" name="Imagen 8"/>
        <xdr:cNvPicPr>
          <a:picLocks noChangeAspect="1"/>
        </xdr:cNvPicPr>
      </xdr:nvPicPr>
      <xdr:blipFill rotWithShape="1">
        <a:blip xmlns:r="http://schemas.openxmlformats.org/officeDocument/2006/relationships" r:embed="rId8"/>
        <a:srcRect l="27201" t="51189" r="38749" b="25220"/>
        <a:stretch/>
      </xdr:blipFill>
      <xdr:spPr>
        <a:xfrm>
          <a:off x="14041538" y="16519261"/>
          <a:ext cx="2907664" cy="2159705"/>
        </a:xfrm>
        <a:prstGeom prst="rect">
          <a:avLst/>
        </a:prstGeom>
      </xdr:spPr>
    </xdr:pic>
    <xdr:clientData/>
  </xdr:twoCellAnchor>
  <xdr:twoCellAnchor editAs="oneCell">
    <xdr:from>
      <xdr:col>9</xdr:col>
      <xdr:colOff>261937</xdr:colOff>
      <xdr:row>17</xdr:row>
      <xdr:rowOff>392907</xdr:rowOff>
    </xdr:from>
    <xdr:to>
      <xdr:col>9</xdr:col>
      <xdr:colOff>3440906</xdr:colOff>
      <xdr:row>17</xdr:row>
      <xdr:rowOff>2930047</xdr:rowOff>
    </xdr:to>
    <xdr:pic>
      <xdr:nvPicPr>
        <xdr:cNvPr id="10" name="Imagen 9"/>
        <xdr:cNvPicPr>
          <a:picLocks noChangeAspect="1"/>
        </xdr:cNvPicPr>
      </xdr:nvPicPr>
      <xdr:blipFill rotWithShape="1">
        <a:blip xmlns:r="http://schemas.openxmlformats.org/officeDocument/2006/relationships" r:embed="rId9"/>
        <a:srcRect l="28587" t="25484" r="44589" b="45994"/>
        <a:stretch/>
      </xdr:blipFill>
      <xdr:spPr>
        <a:xfrm>
          <a:off x="13954125" y="19097626"/>
          <a:ext cx="3178969" cy="2537140"/>
        </a:xfrm>
        <a:prstGeom prst="rect">
          <a:avLst/>
        </a:prstGeom>
      </xdr:spPr>
    </xdr:pic>
    <xdr:clientData/>
  </xdr:twoCellAnchor>
  <xdr:twoCellAnchor editAs="oneCell">
    <xdr:from>
      <xdr:col>9</xdr:col>
      <xdr:colOff>35719</xdr:colOff>
      <xdr:row>17</xdr:row>
      <xdr:rowOff>3298031</xdr:rowOff>
    </xdr:from>
    <xdr:to>
      <xdr:col>10</xdr:col>
      <xdr:colOff>-1</xdr:colOff>
      <xdr:row>18</xdr:row>
      <xdr:rowOff>2496113</xdr:rowOff>
    </xdr:to>
    <xdr:pic>
      <xdr:nvPicPr>
        <xdr:cNvPr id="11" name="Imagen 10"/>
        <xdr:cNvPicPr>
          <a:picLocks noChangeAspect="1"/>
        </xdr:cNvPicPr>
      </xdr:nvPicPr>
      <xdr:blipFill rotWithShape="1">
        <a:blip xmlns:r="http://schemas.openxmlformats.org/officeDocument/2006/relationships" r:embed="rId10"/>
        <a:srcRect l="55213" t="36752" r="8658" b="38776"/>
        <a:stretch/>
      </xdr:blipFill>
      <xdr:spPr>
        <a:xfrm>
          <a:off x="13727907" y="22002750"/>
          <a:ext cx="3583780" cy="2531832"/>
        </a:xfrm>
        <a:prstGeom prst="rect">
          <a:avLst/>
        </a:prstGeom>
      </xdr:spPr>
    </xdr:pic>
    <xdr:clientData/>
  </xdr:twoCellAnchor>
  <xdr:twoCellAnchor editAs="oneCell">
    <xdr:from>
      <xdr:col>9</xdr:col>
      <xdr:colOff>362941</xdr:colOff>
      <xdr:row>19</xdr:row>
      <xdr:rowOff>333375</xdr:rowOff>
    </xdr:from>
    <xdr:to>
      <xdr:col>9</xdr:col>
      <xdr:colOff>3548063</xdr:colOff>
      <xdr:row>19</xdr:row>
      <xdr:rowOff>2859648</xdr:rowOff>
    </xdr:to>
    <xdr:pic>
      <xdr:nvPicPr>
        <xdr:cNvPr id="12" name="Imagen 11"/>
        <xdr:cNvPicPr>
          <a:picLocks noChangeAspect="1"/>
        </xdr:cNvPicPr>
      </xdr:nvPicPr>
      <xdr:blipFill rotWithShape="1">
        <a:blip xmlns:r="http://schemas.openxmlformats.org/officeDocument/2006/relationships" r:embed="rId11"/>
        <a:srcRect l="28092" t="45731" r="37561" b="34022"/>
        <a:stretch/>
      </xdr:blipFill>
      <xdr:spPr>
        <a:xfrm>
          <a:off x="14055129" y="25157906"/>
          <a:ext cx="3185122" cy="2526273"/>
        </a:xfrm>
        <a:prstGeom prst="rect">
          <a:avLst/>
        </a:prstGeom>
      </xdr:spPr>
    </xdr:pic>
    <xdr:clientData/>
  </xdr:twoCellAnchor>
  <xdr:twoCellAnchor editAs="oneCell">
    <xdr:from>
      <xdr:col>9</xdr:col>
      <xdr:colOff>154781</xdr:colOff>
      <xdr:row>20</xdr:row>
      <xdr:rowOff>154780</xdr:rowOff>
    </xdr:from>
    <xdr:to>
      <xdr:col>9</xdr:col>
      <xdr:colOff>2928937</xdr:colOff>
      <xdr:row>20</xdr:row>
      <xdr:rowOff>2931465</xdr:rowOff>
    </xdr:to>
    <xdr:pic>
      <xdr:nvPicPr>
        <xdr:cNvPr id="13" name="Imagen 12"/>
        <xdr:cNvPicPr>
          <a:picLocks noChangeAspect="1"/>
        </xdr:cNvPicPr>
      </xdr:nvPicPr>
      <xdr:blipFill rotWithShape="1">
        <a:blip xmlns:r="http://schemas.openxmlformats.org/officeDocument/2006/relationships" r:embed="rId12"/>
        <a:srcRect l="58084" t="25484" r="12122" b="13776"/>
        <a:stretch/>
      </xdr:blipFill>
      <xdr:spPr>
        <a:xfrm>
          <a:off x="13846969" y="27896343"/>
          <a:ext cx="2774156" cy="2776685"/>
        </a:xfrm>
        <a:prstGeom prst="rect">
          <a:avLst/>
        </a:prstGeom>
      </xdr:spPr>
    </xdr:pic>
    <xdr:clientData/>
  </xdr:twoCellAnchor>
  <xdr:twoCellAnchor editAs="oneCell">
    <xdr:from>
      <xdr:col>9</xdr:col>
      <xdr:colOff>261938</xdr:colOff>
      <xdr:row>21</xdr:row>
      <xdr:rowOff>214312</xdr:rowOff>
    </xdr:from>
    <xdr:to>
      <xdr:col>9</xdr:col>
      <xdr:colOff>3214687</xdr:colOff>
      <xdr:row>21</xdr:row>
      <xdr:rowOff>1888565</xdr:rowOff>
    </xdr:to>
    <xdr:pic>
      <xdr:nvPicPr>
        <xdr:cNvPr id="14" name="Imagen 13"/>
        <xdr:cNvPicPr>
          <a:picLocks noChangeAspect="1"/>
        </xdr:cNvPicPr>
      </xdr:nvPicPr>
      <xdr:blipFill rotWithShape="1">
        <a:blip xmlns:r="http://schemas.openxmlformats.org/officeDocument/2006/relationships" r:embed="rId13"/>
        <a:srcRect l="53134" t="32879" r="8163" b="44234"/>
        <a:stretch/>
      </xdr:blipFill>
      <xdr:spPr>
        <a:xfrm>
          <a:off x="13954126" y="31027687"/>
          <a:ext cx="2952749" cy="1674253"/>
        </a:xfrm>
        <a:prstGeom prst="rect">
          <a:avLst/>
        </a:prstGeom>
      </xdr:spPr>
    </xdr:pic>
    <xdr:clientData/>
  </xdr:twoCellAnchor>
  <xdr:twoCellAnchor editAs="oneCell">
    <xdr:from>
      <xdr:col>9</xdr:col>
      <xdr:colOff>702469</xdr:colOff>
      <xdr:row>22</xdr:row>
      <xdr:rowOff>416719</xdr:rowOff>
    </xdr:from>
    <xdr:to>
      <xdr:col>9</xdr:col>
      <xdr:colOff>3097940</xdr:colOff>
      <xdr:row>22</xdr:row>
      <xdr:rowOff>2411101</xdr:rowOff>
    </xdr:to>
    <xdr:pic>
      <xdr:nvPicPr>
        <xdr:cNvPr id="15" name="Imagen 14"/>
        <xdr:cNvPicPr>
          <a:picLocks noChangeAspect="1"/>
        </xdr:cNvPicPr>
      </xdr:nvPicPr>
      <xdr:blipFill rotWithShape="1">
        <a:blip xmlns:r="http://schemas.openxmlformats.org/officeDocument/2006/relationships" r:embed="rId14"/>
        <a:srcRect l="63825" t="29534" r="17764" b="17650"/>
        <a:stretch/>
      </xdr:blipFill>
      <xdr:spPr>
        <a:xfrm>
          <a:off x="14394657" y="33658969"/>
          <a:ext cx="2395471" cy="19943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23" activePane="bottomLeft" state="frozen"/>
      <selection pane="bottomLeft" activeCell="K23" sqref="K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3" t="s">
        <v>22</v>
      </c>
      <c r="D2" s="84"/>
      <c r="F2" s="76" t="s">
        <v>0</v>
      </c>
      <c r="G2" s="7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5">
        <v>11</v>
      </c>
      <c r="D3" s="86"/>
      <c r="F3" s="78"/>
      <c r="G3" s="7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188</v>
      </c>
      <c r="D5" s="88"/>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45.5" customHeight="1" x14ac:dyDescent="0.25">
      <c r="A10" s="12" t="str">
        <f>IF(OR(B10&lt;&gt;"",J10&lt;&gt;""),"IMG01","")</f>
        <v>IMG01</v>
      </c>
      <c r="B10" s="62">
        <v>202927873</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CN_11_11_REC190_IMG01.jpg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191</v>
      </c>
      <c r="C11" s="20" t="str">
        <f t="shared" si="0"/>
        <v>Recurso F6</v>
      </c>
      <c r="D11" s="63" t="s">
        <v>192</v>
      </c>
      <c r="E11" s="63" t="s">
        <v>150</v>
      </c>
      <c r="F11" s="13" t="str">
        <f t="shared" ref="F11:F74" ca="1" si="4">IF(OR(B11&lt;&gt;"",J11&lt;&gt;""),CONCATENATE($C$7,"_",$A11,IF($G$4="Cuaderno de Estudio","_small",CONCATENATE(IF(I11="","","n"),IF(LEFT($G$5,1)="F",".jpg",".png")))),"")</f>
        <v>CN_11_11_REC190_IMG02.jpg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114.75" customHeight="1" x14ac:dyDescent="0.25">
      <c r="A12" s="12" t="str">
        <f t="shared" si="3"/>
        <v>IMG03</v>
      </c>
      <c r="B12" s="62" t="s">
        <v>191</v>
      </c>
      <c r="C12" s="20" t="str">
        <f t="shared" si="0"/>
        <v>Recurso F6</v>
      </c>
      <c r="D12" s="63" t="s">
        <v>192</v>
      </c>
      <c r="E12" s="63" t="s">
        <v>150</v>
      </c>
      <c r="F12" s="13" t="str">
        <f t="shared" ca="1" si="4"/>
        <v>CN_11_11_REC190_IMG03.jpg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5" t="s">
        <v>194</v>
      </c>
      <c r="O12" s="2" t="str">
        <f>'Definición técnica de imagenes'!A18</f>
        <v>Diaporama F1</v>
      </c>
    </row>
    <row r="13" spans="1:16" s="11" customFormat="1" ht="125.25" customHeight="1" x14ac:dyDescent="0.25">
      <c r="A13" s="12" t="str">
        <f t="shared" si="3"/>
        <v>IMG04</v>
      </c>
      <c r="B13" s="62">
        <v>49149100</v>
      </c>
      <c r="C13" s="20" t="str">
        <f t="shared" si="0"/>
        <v>Recurso F6</v>
      </c>
      <c r="D13" s="63" t="s">
        <v>190</v>
      </c>
      <c r="E13" s="63" t="s">
        <v>155</v>
      </c>
      <c r="F13" s="13" t="str">
        <f t="shared" ca="1" si="4"/>
        <v>CN_11_11_REC190_IMG04n.jpg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CN_11_11_REC190_IMG04a.jpg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198.75" customHeight="1" x14ac:dyDescent="0.25">
      <c r="A14" s="12" t="str">
        <f t="shared" si="3"/>
        <v>IMG05</v>
      </c>
      <c r="B14" s="62" t="s">
        <v>191</v>
      </c>
      <c r="C14" s="20" t="str">
        <f t="shared" si="0"/>
        <v>Recurso F6</v>
      </c>
      <c r="D14" s="63" t="s">
        <v>192</v>
      </c>
      <c r="E14" s="63" t="s">
        <v>155</v>
      </c>
      <c r="F14" s="13" t="str">
        <f t="shared" ca="1" si="4"/>
        <v>CN_11_11_REC190_IMG05n.jpg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CN_11_11_REC190_IMG05a.jpg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195</v>
      </c>
      <c r="O14" s="2" t="str">
        <f>'Definición técnica de imagenes'!A22</f>
        <v>F6</v>
      </c>
    </row>
    <row r="15" spans="1:16" s="11" customFormat="1" ht="213.75" customHeight="1" x14ac:dyDescent="0.25">
      <c r="A15" s="12" t="str">
        <f t="shared" si="3"/>
        <v>IMG06</v>
      </c>
      <c r="B15" s="62" t="s">
        <v>191</v>
      </c>
      <c r="C15" s="20" t="str">
        <f t="shared" si="0"/>
        <v>Recurso F6</v>
      </c>
      <c r="D15" s="63" t="s">
        <v>192</v>
      </c>
      <c r="E15" s="63" t="s">
        <v>155</v>
      </c>
      <c r="F15" s="13" t="str">
        <f t="shared" ca="1" si="4"/>
        <v>CN_11_11_REC190_IMG06n.jpg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CN_11_11_REC190_IMG06a.jpg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195</v>
      </c>
      <c r="O15" s="2" t="str">
        <f>'Definición técnica de imagenes'!A24</f>
        <v>F6B</v>
      </c>
    </row>
    <row r="16" spans="1:16" s="11" customFormat="1" ht="213" customHeight="1" x14ac:dyDescent="0.25">
      <c r="A16" s="12" t="str">
        <f t="shared" si="3"/>
        <v>IMG07</v>
      </c>
      <c r="B16" s="62" t="s">
        <v>191</v>
      </c>
      <c r="C16" s="20" t="str">
        <f t="shared" si="0"/>
        <v>Recurso F6</v>
      </c>
      <c r="D16" s="63" t="s">
        <v>192</v>
      </c>
      <c r="E16" s="63" t="s">
        <v>155</v>
      </c>
      <c r="F16" s="13" t="str">
        <f t="shared" ca="1" si="4"/>
        <v>CN_11_11_REC190_IMG07n.jpg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CN_11_11_REC190_IMG07a.jpg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195</v>
      </c>
      <c r="O16" s="2" t="str">
        <f>'Definición técnica de imagenes'!A25</f>
        <v>F7</v>
      </c>
    </row>
    <row r="17" spans="1:15" s="11" customFormat="1" ht="174" customHeight="1" x14ac:dyDescent="0.25">
      <c r="A17" s="12" t="str">
        <f t="shared" si="3"/>
        <v>IMG08</v>
      </c>
      <c r="B17" s="62" t="s">
        <v>191</v>
      </c>
      <c r="C17" s="20" t="str">
        <f t="shared" si="0"/>
        <v>Recurso F6</v>
      </c>
      <c r="D17" s="63" t="s">
        <v>192</v>
      </c>
      <c r="E17" s="63" t="s">
        <v>155</v>
      </c>
      <c r="F17" s="13" t="str">
        <f t="shared" ca="1" si="4"/>
        <v>CN_11_11_REC190_IMG08n.jpg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CN_11_11_REC190_IMG08a.jpg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196</v>
      </c>
      <c r="O17" s="2" t="str">
        <f>'Definición técnica de imagenes'!A27</f>
        <v>F7B</v>
      </c>
    </row>
    <row r="18" spans="1:15" s="11" customFormat="1" ht="262.5" customHeight="1" x14ac:dyDescent="0.25">
      <c r="A18" s="12" t="str">
        <f t="shared" si="3"/>
        <v>IMG09</v>
      </c>
      <c r="B18" s="62" t="s">
        <v>191</v>
      </c>
      <c r="C18" s="20" t="str">
        <f t="shared" si="0"/>
        <v>Recurso F6</v>
      </c>
      <c r="D18" s="63" t="s">
        <v>192</v>
      </c>
      <c r="E18" s="63" t="s">
        <v>155</v>
      </c>
      <c r="F18" s="13" t="str">
        <f t="shared" ca="1" si="4"/>
        <v>CN_11_11_REC190_IMG09n.jpg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CN_11_11_REC190_IMG09a.jpg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197</v>
      </c>
      <c r="O18" s="2" t="str">
        <f>'Definición técnica de imagenes'!A30</f>
        <v>F8</v>
      </c>
    </row>
    <row r="19" spans="1:15" s="11" customFormat="1" ht="219" customHeight="1" x14ac:dyDescent="0.25">
      <c r="A19" s="12" t="str">
        <f t="shared" ref="A19:A50" si="6">IF(OR(B19&lt;&gt;"",J19&lt;&gt;""),CONCATENATE(LEFT(A18,3),IF(MID(A18,4,2)+1&lt;10,CONCATENATE("0",MID(A18,4,2)+1),MID(A18,4,2)+1)),"")</f>
        <v>IMG10</v>
      </c>
      <c r="B19" s="62" t="s">
        <v>191</v>
      </c>
      <c r="C19" s="20" t="str">
        <f t="shared" si="0"/>
        <v>Recurso F6</v>
      </c>
      <c r="D19" s="63" t="s">
        <v>192</v>
      </c>
      <c r="E19" s="63" t="s">
        <v>155</v>
      </c>
      <c r="F19" s="13" t="str">
        <f t="shared" ca="1" si="4"/>
        <v>CN_11_11_REC190_IMG10n.jpg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CN_11_11_REC190_IMG10a.jpg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6" t="s">
        <v>197</v>
      </c>
      <c r="O19" s="2" t="str">
        <f>'Definición técnica de imagenes'!A31</f>
        <v>F10</v>
      </c>
    </row>
    <row r="20" spans="1:15" s="11" customFormat="1" ht="229.5" customHeight="1" x14ac:dyDescent="0.25">
      <c r="A20" s="12" t="str">
        <f t="shared" si="6"/>
        <v>IMG11</v>
      </c>
      <c r="B20" s="62" t="s">
        <v>191</v>
      </c>
      <c r="C20" s="20" t="str">
        <f t="shared" si="0"/>
        <v>Recurso F6</v>
      </c>
      <c r="D20" s="63" t="s">
        <v>192</v>
      </c>
      <c r="E20" s="63" t="s">
        <v>155</v>
      </c>
      <c r="F20" s="13" t="str">
        <f t="shared" ca="1" si="4"/>
        <v>CN_11_11_REC190_IMG11n.jpg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CN_11_11_REC190_IMG11a.jpg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196</v>
      </c>
      <c r="O20" s="2" t="str">
        <f>'Definición técnica de imagenes'!A32</f>
        <v>F10B</v>
      </c>
    </row>
    <row r="21" spans="1:15" s="11" customFormat="1" ht="241.5" customHeight="1" x14ac:dyDescent="0.25">
      <c r="A21" s="12" t="str">
        <f t="shared" si="6"/>
        <v>IMG12</v>
      </c>
      <c r="B21" s="62" t="s">
        <v>198</v>
      </c>
      <c r="C21" s="20" t="str">
        <f t="shared" si="0"/>
        <v>Recurso F6</v>
      </c>
      <c r="D21" s="63" t="s">
        <v>192</v>
      </c>
      <c r="E21" s="63" t="s">
        <v>155</v>
      </c>
      <c r="F21" s="13" t="str">
        <f t="shared" ca="1" si="4"/>
        <v>CN_11_11_REC190_IMG12n.jpg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CN_11_11_REC190_IMG12a.jpg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199</v>
      </c>
      <c r="O21" s="2" t="str">
        <f>'Definición técnica de imagenes'!A33</f>
        <v>F11</v>
      </c>
    </row>
    <row r="22" spans="1:15" s="11" customFormat="1" ht="191.25" customHeight="1" x14ac:dyDescent="0.25">
      <c r="A22" s="12" t="str">
        <f t="shared" si="6"/>
        <v>IMG13</v>
      </c>
      <c r="B22" s="62" t="s">
        <v>191</v>
      </c>
      <c r="C22" s="20" t="str">
        <f t="shared" si="0"/>
        <v>Recurso F6</v>
      </c>
      <c r="D22" s="63" t="s">
        <v>192</v>
      </c>
      <c r="E22" s="63" t="s">
        <v>155</v>
      </c>
      <c r="F22" s="13" t="str">
        <f t="shared" ca="1" si="4"/>
        <v>CN_11_11_REC190_IMG13n.jpg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CN_11_11_REC190_IMG13a.jpg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6" t="s">
        <v>197</v>
      </c>
      <c r="O22" s="2" t="str">
        <f>'Definición técnica de imagenes'!A34</f>
        <v>F12</v>
      </c>
    </row>
    <row r="23" spans="1:15" s="11" customFormat="1" ht="219.75" customHeight="1" x14ac:dyDescent="0.25">
      <c r="A23" s="12" t="str">
        <f t="shared" si="6"/>
        <v>IMG14</v>
      </c>
      <c r="B23" s="62" t="s">
        <v>191</v>
      </c>
      <c r="C23" s="20" t="str">
        <f t="shared" si="0"/>
        <v>Recurso F6</v>
      </c>
      <c r="D23" s="63" t="s">
        <v>192</v>
      </c>
      <c r="E23" s="63" t="s">
        <v>155</v>
      </c>
      <c r="F23" s="13" t="str">
        <f t="shared" ca="1" si="4"/>
        <v>CN_11_11_REC190_IMG14n.jpg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CN_11_11_REC190_IMG14a.jpg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6" t="s">
        <v>197</v>
      </c>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2016-01-21T02:23:34Z</dcterms:modified>
</cp:coreProperties>
</file>