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ropbox\RECURSOS_CN_10_15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K45" i="2"/>
  <c r="J21" i="2"/>
  <c r="I21" i="2"/>
  <c r="D5" i="2" s="1"/>
  <c r="D7" i="2" s="1"/>
  <c r="H21" i="2"/>
  <c r="D17" i="2" s="1"/>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H11" i="1"/>
  <c r="F11" i="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<sst xmlns="http://schemas.openxmlformats.org/spreadsheetml/2006/main" count="372" uniqueCount="194">
  <si>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</si>
  <si>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</si>
  <si>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</si>
  <si>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</si>
  <si>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</si>
  <si>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</si>
  <si>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</si>
  <si>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</si>
  <si>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</si>
  <si>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</si>
  <si>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</si>
  <si>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</si>
  <si>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</si>
  <si>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</si>
  <si>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</si>
  <si>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</si>
  <si>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</si>
  <si>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</si>
  <si>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</si>
  <si>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</si>
  <si>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</si>
  <si>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</si>
  <si>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</si>
  <si>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</si>
  <si>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</si>
  <si>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</si>
  <si>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</si>
  <si>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</si>
  <si>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</si>
  <si>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</si>
  <si>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</si>
  <si>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</si>
  <si>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</si>
  <si>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</si>
  <si>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</si>
  <si>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</si>
  <si>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</si>
  <si>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</si>
  <si>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</si>
  <si>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</si>
  <si>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</si>
  <si>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</si>
  <si>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</si>
  <si>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</si>
  <si>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</si>
  <si>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</si>
  <si>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</si>
  <si>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</si>
  <si>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</si>
  <si>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</si>
  <si>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</si>
  <si>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</si>
  <si>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</si>
  <si>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</si>
  <si>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</si>
  <si>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</si>
  <si>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</si>
  <si>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</si>
  <si>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</si>
  <si>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</si>
  <si>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</si>
  <si>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</si>
  <si>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</si>
  <si>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</si>
  <si>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</si>
  <si>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</si>
  <si>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</si>
  <si>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</si>
  <si>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</si>
  <si>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</si>
  <si>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</si>
  <si>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</si>
  <si>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</si>
  <si>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</si>
  <si>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</si>
  <si>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</si>
  <si>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</si>
  <si>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</si>
  <si>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</si>
  <si>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</si>
  <si>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</si>
  <si>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</si>
  <si>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</si>
  <si>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</si>
  <si>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</si>
  <si>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</si>
  <si>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</si>
  <si>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</si>
  <si>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</si>
  <si>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</si>
  <si>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</si>
  <si>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</si>
  <si>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</si>
  <si>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</si>
  <si>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</si>
  <si>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</si>
  <si>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</si>
  <si>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</si>
  <si>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</si>
  <si>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</si>
  <si>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</si>
  <si>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</si>
  <si>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</si>
  <si>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</si>
  <si>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</si>
  <si>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</si>
  <si>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</si>
  <si>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</si>
  <si>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</si>
  <si>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</si>
  <si>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</si>
  <si>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</si>
  <si>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</si>
  <si>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</si>
  <si>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</si>
  <si>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</si>
  <si>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</si>
  <si>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</si>
  <si>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</si>
  <si>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</si>
  <si>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</si>
  <si>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</si>
  <si>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</si>
  <si>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</si>
  <si>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</si>
  <si>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</si>
  <si>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</si>
  <si>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</si>
  <si>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</si>
  <si>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</si>
  <si>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</si>
  <si>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</si>
  <si>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</si>
  <si>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</si>
  <si>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</si>
  <si>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</si>
  <si>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</si>
  <si>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</si>
  <si>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</si>
  <si>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</si>
  <si>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</si>
  <si>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</si>
  <si>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</si>
  <si>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</si>
  <si>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</si>
  <si>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</si>
  <si>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</si>
  <si>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</si>
  <si>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</si>
  <si>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</si>
  <si>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</si>
  <si>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</si>
  <si>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</si>
  <si>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</si>
  <si>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</si>
  <si>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</si>
  <si>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</si>
  <si>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</si>
  <si>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</si>
  <si>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</si>
  <si>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</si>
  <si>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</si>
  <si>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</si>
  <si>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</si>
  <si>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</si>
  <si>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</si>
  <si>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</si>
  <si>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</si>
  <si>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</si>
  <si>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</si>
  <si>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</si>
  <si>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</si>
  <si>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</si>
  <si>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</si>
  <si>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</si>
  <si>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</si>
  <si>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</si>
  <si>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</si>
  <si>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</si>
  <si>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</si>
  <si>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</si>
  <si>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</si>
  <si>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</si>
  <si>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</si>
  <si>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</si>
  <si>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</si>
  <si>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</si>
  <si>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Lyz Marcela Bernal</t>
  </si>
  <si>
    <t>Las disoluciones</t>
  </si>
  <si>
    <t>CN_10_15_REC300</t>
  </si>
  <si>
    <t>Ilustración</t>
  </si>
  <si>
    <t>Ver Descripción y observaciones</t>
  </si>
  <si>
    <t xml:space="preserve">Realizar ilustración igual a la imagen guía. En el frasco 4 incluir agua igual volumen al los otros </t>
  </si>
  <si>
    <t>Realizar ilustración igual a la imagen guía. Se deja balones para que se realicen similar y tengan en cuenta la porporción del tamaño al variar el volumen. El color del líquido transparente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</si>
</sst>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95250</xdr:colOff>
      <xdr:row>9</xdr:row>
      <xdr:rowOff>23813</xdr:rowOff>
    </xdr:from>
    <xdr:to>
      <xdr:col>9</xdr:col>
      <xdr:colOff>2432685</xdr:colOff>
      <xdr:row>9</xdr:row>
      <xdr:rowOff>1121728</xdr:rowOff>
    </xdr:to>
    <xdr:pic>
      <xdr:nvPicPr>
        <xdr:cNvPr id="2" name="1 Imagen"/>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811250" y="2143126"/>
          <a:ext cx="2337435" cy="1097915"/>
        </a:xfrm>
        <a:prstGeom prst="rect">
          <a:avLst/>
        </a:prstGeom>
        <a:noFill/>
        <a:ln>
          <a:noFill/>
        </a:ln>
      </xdr:spPr>
    </xdr:pic>
    <xdr:clientData/>
  </xdr:twoCellAnchor>
  <xdr:twoCellAnchor editAs="oneCell">
    <xdr:from>
      <xdr:col>9</xdr:col>
      <xdr:colOff>373062</xdr:colOff>
      <xdr:row>10</xdr:row>
      <xdr:rowOff>47625</xdr:rowOff>
    </xdr:from>
    <xdr:to>
      <xdr:col>9</xdr:col>
      <xdr:colOff>1953071</xdr:colOff>
      <xdr:row>10</xdr:row>
      <xdr:rowOff>990496</xdr:rowOff>
    </xdr:to>
    <xdr:pic>
      <xdr:nvPicPr>
        <xdr:cNvPr id="5" name="Imagen 4"/>
        <xdr:cNvPicPr>
          <a:picLocks noChangeAspect="1"/>
        </xdr:cNvPicPr>
      </xdr:nvPicPr>
      <xdr:blipFill>
        <a:blip xmlns:r="http://schemas.openxmlformats.org/officeDocument/2006/relationships" r:embed="rId2"/>
        <a:stretch>
          <a:fillRect/>
        </a:stretch>
      </xdr:blipFill>
      <xdr:spPr>
        <a:xfrm>
          <a:off x="14089062" y="3397250"/>
          <a:ext cx="1580009" cy="942871"/>
        </a:xfrm>
        <a:prstGeom prst="rect">
          <a:avLst/>
        </a:prstGeom>
      </xdr:spPr>
    </xdr:pic>
    <xdr:clientData/>
  </xdr:twoCellAnchor>
  <xdr:twoCellAnchor editAs="oneCell">
    <xdr:from>
      <xdr:col>10</xdr:col>
      <xdr:colOff>653310</xdr:colOff>
      <xdr:row>9</xdr:row>
      <xdr:rowOff>1174750</xdr:rowOff>
    </xdr:from>
    <xdr:to>
      <xdr:col>10</xdr:col>
      <xdr:colOff>1184565</xdr:colOff>
      <xdr:row>10</xdr:row>
      <xdr:rowOff>530381</xdr:rowOff>
    </xdr:to>
    <xdr:pic>
      <xdr:nvPicPr>
        <xdr:cNvPr id="6" name="Picture 2" descr="https://www.tplaboratorioquimico.com/wp-content/uploads/2014/12/matraz_aforado_o_matraz_de_aforo_tp_laboratorio_quimico-272x300.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028373" y="3294063"/>
          <a:ext cx="531255" cy="585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1" activePane="bottomLeft" state="frozen"/>
      <selection pane="bottomLeft" activeCell="K11" sqref="K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96.75" customHeight="1" x14ac:dyDescent="0.25">
      <c r="A10" s="12" t="str">
        <f>IF(OR(B10&lt;&gt;"",J10&lt;&gt;""),"IMG01","")</f>
        <v>IMG01</v>
      </c>
      <c r="B10" s="62" t="s">
        <v>191</v>
      </c>
      <c r="C10" s="20" t="str">
        <f t="shared" ref="C10:C41" si="0">IF(OR(B10&lt;&gt;"",J10&lt;&gt;""),IF($G$4="Recurso",CONCATENATE($G$4," ",$G$5),$G$4),"")</f>
        <v>Recurso M5A</v>
      </c>
      <c r="D10" s="63" t="s">
        <v>190</v>
      </c>
      <c r="E10" s="63" t="s">
        <v>155</v>
      </c>
      <c r="F10" s="13" t="str">
        <f t="shared" ref="F10" ca="1" si="1">IF(OR(B10&lt;&gt;"",J10&lt;&gt;""),CONCATENATE($C$7,"_",$A10,IF($G$4="Cuaderno de Estudio","_small",CONCATENATE(IF(I10="","","n"),IF(LEFT($G$5,1)="F",".jpg",".png")))),"")</f>
        <v>CN_10_15_REC300_IMG01n.png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CN_10_15_REC300_IMG01a.png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123" customHeight="1" x14ac:dyDescent="0.25">
      <c r="A11" s="12" t="str">
        <f t="shared" ref="A11:A18" si="3">IF(OR(B11&lt;&gt;"",J11&lt;&gt;""),CONCATENATE(LEFT(A10,3),IF(MID(A10,4,2)+1&lt;10,CONCATENATE("0",MID(A10,4,2)+1))),"")</f>
        <v>IMG02</v>
      </c>
      <c r="B11" s="62" t="s">
        <v>191</v>
      </c>
      <c r="C11" s="20" t="str">
        <f t="shared" si="0"/>
        <v>Recurso M5A</v>
      </c>
      <c r="D11" s="63" t="s">
        <v>190</v>
      </c>
      <c r="E11" s="63" t="s">
        <v>155</v>
      </c>
      <c r="F11" s="13" t="str">
        <f t="shared" ref="F11:F74" ca="1" si="4">IF(OR(B11&lt;&gt;"",J11&lt;&gt;""),CONCATENATE($C$7,"_",$A11,IF($G$4="Cuaderno de Estudio","_small",CONCATENATE(IF(I11="","","n"),IF(LEFT($G$5,1)="F",".jpg",".png")))),"")</f>
        <v>CN_10_15_REC300_IMG02n.png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CN_10_15_REC300_IMG02a.png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t="s">
        <v>193</v>
      </c>
      <c r="O11" s="2" t="str">
        <f>'Definición técnica de imagenes'!A13</f>
        <v>M101</v>
      </c>
    </row>
    <row r="12" spans="1:16" s="11" customFormat="1" ht="102" customHeigh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2016-06-24T17:31:26Z</dcterms:modified>
</cp:coreProperties>
</file>