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60" windowWidth="19200" windowHeight="889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562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0" i="1"/>
  <c r="A11" i="1"/>
  <c r="A12" i="1"/>
  <c r="F12" i="1"/>
  <c r="G12" i="1"/>
  <c r="I10" i="1"/>
  <c r="C10" i="1"/>
  <c r="M8" i="1"/>
  <c r="M7" i="1"/>
  <c r="M6" i="1"/>
  <c r="M5" i="1"/>
  <c r="F5" i="1"/>
  <c r="M4" i="1"/>
  <c r="M3" i="1"/>
  <c r="M2" i="1"/>
  <c r="M1" i="1"/>
  <c r="E9" i="1"/>
  <c r="H12" i="1"/>
  <c r="H11" i="1"/>
  <c r="F11" i="1"/>
  <c r="G11" i="1"/>
  <c r="H10" i="1"/>
  <c r="A13" i="1"/>
  <c r="F10" i="1"/>
  <c r="G10" i="1"/>
  <c r="F13" i="1"/>
  <c r="G13" i="1"/>
  <c r="H13" i="1"/>
  <c r="A14" i="1"/>
  <c r="F14" i="1"/>
  <c r="G14" i="1"/>
  <c r="H14" i="1"/>
  <c r="A15" i="1"/>
  <c r="F15" i="1"/>
  <c r="G15" i="1"/>
  <c r="H15" i="1"/>
  <c r="A16" i="1"/>
  <c r="F16" i="1"/>
  <c r="G16" i="1"/>
  <c r="H16" i="1"/>
  <c r="A17" i="1"/>
  <c r="F17" i="1"/>
  <c r="G17" i="1"/>
  <c r="H17" i="1"/>
  <c r="A18" i="1"/>
  <c r="F18" i="1"/>
  <c r="G18" i="1"/>
  <c r="H18" i="1"/>
  <c r="A19" i="1"/>
  <c r="H19" i="1"/>
  <c r="F19" i="1"/>
  <c r="G19" i="1"/>
  <c r="A20" i="1"/>
  <c r="F20" i="1"/>
  <c r="G20" i="1"/>
  <c r="H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<sst xmlns="http://schemas.openxmlformats.org/spreadsheetml/2006/main" count="418" uniqueCount="226">
  <si>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</si>
  <si>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</si>
  <si>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</si>
  <si>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</si>
  <si>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</si>
  <si>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</si>
  <si>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</si>
  <si>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</si>
  <si>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</si>
  <si>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</si>
  <si>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</si>
  <si>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</si>
  <si>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</si>
  <si>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</si>
  <si>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</si>
  <si>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</si>
  <si>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</si>
  <si>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</si>
  <si>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</si>
  <si>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</si>
  <si>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</si>
  <si>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</si>
  <si>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</si>
  <si>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</si>
  <si>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</si>
  <si>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</si>
  <si>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</si>
  <si>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</si>
  <si>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</si>
  <si>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</si>
  <si>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</si>
  <si>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</si>
  <si>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</si>
  <si>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</si>
  <si>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</si>
  <si>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</si>
  <si>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</si>
  <si>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</si>
  <si>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</si>
  <si>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</si>
  <si>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</si>
  <si>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</si>
  <si>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</si>
  <si>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</si>
  <si>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</si>
  <si>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</si>
  <si>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</si>
  <si>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</si>
  <si>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</si>
  <si>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</si>
  <si>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</si>
  <si>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</si>
  <si>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</si>
  <si>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</si>
  <si>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</si>
  <si>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</si>
  <si>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</si>
  <si>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</si>
  <si>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</si>
  <si>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</si>
  <si>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</si>
  <si>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</si>
  <si>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</si>
  <si>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</si>
  <si>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</si>
  <si>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</si>
  <si>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</si>
  <si>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</si>
  <si>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</si>
  <si>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</si>
  <si>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</si>
  <si>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</si>
  <si>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</si>
  <si>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</si>
  <si>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</si>
  <si>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</si>
  <si>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</si>
  <si>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</si>
  <si>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</si>
  <si>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</si>
  <si>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</si>
  <si>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</si>
  <si>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</si>
  <si>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</si>
  <si>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</si>
  <si>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</si>
  <si>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</si>
  <si>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</si>
  <si>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</si>
  <si>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</si>
  <si>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</si>
  <si>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</si>
  <si>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</si>
  <si>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</si>
  <si>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</si>
  <si>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</si>
  <si>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</si>
  <si>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</si>
  <si>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</si>
  <si>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</si>
  <si>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</si>
  <si>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</si>
  <si>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</si>
  <si>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</si>
  <si>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</si>
  <si>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</si>
  <si>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</si>
  <si>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</si>
  <si>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</si>
  <si>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</si>
  <si>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</si>
  <si>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</si>
  <si>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</si>
  <si>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</si>
  <si>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</si>
  <si>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</si>
  <si>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</si>
  <si>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</si>
  <si>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</si>
  <si>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</si>
  <si>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</si>
  <si>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</si>
  <si>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</si>
  <si>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</si>
  <si>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</si>
  <si>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</si>
  <si>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</si>
  <si>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</si>
  <si>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</si>
  <si>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</si>
  <si>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</si>
  <si>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</si>
  <si>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</si>
  <si>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</si>
  <si>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</si>
  <si>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</si>
  <si>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</si>
  <si>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</si>
  <si>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</si>
  <si>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</si>
  <si>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</si>
  <si>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</si>
  <si>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</si>
  <si>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</si>
  <si>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</si>
  <si>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</si>
  <si>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</si>
  <si>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</si>
  <si>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</si>
  <si>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</si>
  <si>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</si>
  <si>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</si>
  <si>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</si>
  <si>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</si>
  <si>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</si>
  <si>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</si>
  <si>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</si>
  <si>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</si>
  <si>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</si>
  <si>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</si>
  <si>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</si>
  <si>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</si>
  <si>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</si>
  <si>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</si>
  <si>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</si>
  <si>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</si>
  <si>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</si>
  <si>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</si>
  <si>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</si>
  <si>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</si>
  <si>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</si>
  <si>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</si>
  <si>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</si>
  <si>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</si>
  <si>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</si>
  <si>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</si>
  <si>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</si>
  <si>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</si>
  <si>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</si>
  <si>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</si>
  <si>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</si>
  <si>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</si>
  <si>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</si>
  <si>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</si>
  <si>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</si>
  <si>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</si>
  <si>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</si>
  <si>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Cuaderno de Estudio</t>
  </si>
  <si>
    <t>El material hereditario y su expresión</t>
  </si>
  <si>
    <t>Miguela Aljure</t>
  </si>
  <si>
    <t>CN_09_01_CO</t>
  </si>
  <si>
    <t xml:space="preserve">https://en.wikipedia.org/wiki/DNA#/media/File:Maclyn_McCarty_with_Francis_Crick_and_James_D_Watson_-_10.1371_journal.pbio.0030341.g001-O.jpg </t>
  </si>
  <si>
    <t>Ilustración</t>
  </si>
  <si>
    <t>Foto de James Watson y Francis Crick</t>
  </si>
  <si>
    <t xml:space="preserve">http://cuentos-cuanticos.com/2012/05/09/la-expresion-genica-vista-por-un-fisico-i/ </t>
  </si>
  <si>
    <t>Diagrama de los procesos de replicación, traducción y transcripción</t>
  </si>
  <si>
    <t>Fotografía</t>
  </si>
  <si>
    <t xml:space="preserve">http://upload.wikimedia.org/wikipedia/commons/d/dd/Extended_Central_Dogma_with_Enzymes.jpg   </t>
  </si>
  <si>
    <t>Diagrama modificado de los procesos de replicación, traducción y transcripción</t>
  </si>
  <si>
    <t>Conservar los colores de la imagen y los textos. Eliminar de la imagen la porción que contiene: (+) Sense RNA y todo lo demás hacia la derecha de esto. Modificar en la imagen, los textos en inglés por términos en español, así: DNA replication por Replicación del ADN, (DNA -&gt; DNA)  por  (ADN –&gt; ADN), DNA Polymerase  por ADN Polimerasa, DNA  por ADN, Reverse transcription  por (Virus de ARN) Transcripción inversa , Transcription (DNA -&gt; RNA)  por  Transcripción (ADN -&gt; ARN), RNA Polymerase  por  ARN polimerasa, Translation (RNA -&gt; Protein)  por traducción (ARN -&gt; proteína), Ribosomes  por Ribosomas, Protein  por Proteína</t>
  </si>
  <si>
    <t>4 ESO/ Biología y Geología/ El material genético y la biotecnología/ 1.1 La estructura de la molécula de ADN</t>
  </si>
  <si>
    <t>Incluir en esta imagen en el centro del grupo “Tipos de nucleótidos” otra ilustración similar a la denominada Timina (en color morado en la imagen original). Ponerla de color rojo y que contenga U en lugar de la T, y su nombre es Uracilo.</t>
  </si>
  <si>
    <t>Imágenes de las moléculas llamadas nucleótidos</t>
  </si>
  <si>
    <t>https://upload.wikimedia.org/wikipedia/commons/thumb/3/37/Difference_DNA_RNA-EN.svg/1280px-Difference_DNA_RNA-EN.svg.png</t>
  </si>
  <si>
    <t xml:space="preserve">http://es.dreamstime.com/imagen-de-archivo-amino%C3%A1cidos-as-estructuras-qu%C3%ADmicas-del-comm-image30574281  </t>
  </si>
  <si>
    <t>Ilustración de los 20 aminoácidos</t>
  </si>
  <si>
    <t>Cambiar los nombres de inglés a español, así: Glycine (Gly, G) por Glicina (Gly, G), L-alanine (Ala, A) por Alanina (Ala, A), L-valine (Val, V) por Valina (Val, V), L-leucine (Leu, L) por Leucine (Leu, L), L-isoleucine (Ile, I) por Isoleucina (Ile, I), L-serine (Ser, S) por Serina (Ser, S), L-threonine (Thr, T) por Treonina (Thr, T), L-cysteine (Cys, C) por Cisteina (Cys, C), L-methionine (Met, M) por Metionina (Met, M), L-proline (Pro, P) por Prolina (Pro, P), L-aspartic acid (Asp, D) por Ácido aspártico (Asp, D), L-asparagine (Asp, N) por Asparagina (Asp, N, L-glutamic acid (Glu, E) por Ácido glutámico (Glu, E), L-glutamine (Gln, Q) por Glutamina (Gln, Q), L-lysine (Lys, K) por Lisina (Lys, K), L-arginine (Arg, R) por Arginina (Arg, R), L-histidine (His, H) por Histidina (His, H), L-phenylalanine (Phe, F) por Fenilalanina (Phe,  por F), L-tyrosine (Tyr, Y) por Tirosina (Tyr, Y), L-tryptophan (Trp, W) por Tiptofano (Trp, W)</t>
  </si>
  <si>
    <t>http://www.genomasur.com/BCH/BCH_libro/capitulo_02.htm</t>
  </si>
  <si>
    <t>Ilustrar</t>
  </si>
  <si>
    <t>http://www.maph49.galeon.com/arn/tcproc.html</t>
  </si>
  <si>
    <t>Formación de ARN a partir del ADN</t>
  </si>
  <si>
    <t>http://2.bp.blogspot.com/-eu1i7muCfPk/U3ngt-TLC3I/AAAAAAAAHOc/i-Ku7H9evy8/s1600/p0211.jpg</t>
  </si>
  <si>
    <t>Fabricación de proteínas en el ribosoma</t>
  </si>
  <si>
    <t>4 ESO/ Biología y Geología/ El material genético y la biotecnología/ El ADN/ El código genético/ segunda imagen</t>
  </si>
  <si>
    <t>El código genético</t>
  </si>
  <si>
    <t xml:space="preserve">Nota: resaltar dentro de la tabla, los textos denominados “Parada”. </t>
  </si>
  <si>
    <t>Ilustrar esta imagen. Modificar DNA por ADN y RNA por ARN en todos los casos.</t>
  </si>
  <si>
    <t>Ver observaciones</t>
  </si>
  <si>
    <t>Diagrama que representa la regulación génica</t>
  </si>
  <si>
    <t>La imagen es para ilustrar. Eliminar de la imagen los textos que se encuentran en color rojo. Escribir los demás nombres en español, así: replicación (ADN – ADN), ADN, transcripción (ADN -&gt; ARN), ARN, traducción (ARN -&gt; Proteína), Proteína</t>
  </si>
  <si>
    <t>Si entiendo bien, esta imagen requiere que se cite. ¿Nos sirve? No se consiguen fotos sin esas exigencias: si no se puede usar, habrá que eliminarla.</t>
  </si>
  <si>
    <t>Comparación del ARN con el ADN</t>
  </si>
  <si>
    <t xml:space="preserve">Traducir los términos: Cytosine = Citosina; Guanine = Guanina; Adenine = Adenina; Uracil = Uracilo; Nucleobases of RNA = Nucleótidos del ARN; Nucleobases = Nucleótidos; Base pair = Par de bases; RNA Ribonucleic acid = ARN Ácido ribonucleico; DNA Deoxyribonucleic acid = ADN Ácido desoxiribonucléico; Thymine = Timina; Nucleobases of DNA = ADN nucleótidos del ADN. La parte que dice Helix of sugar-phosphates debe ser eliminada. </t>
  </si>
  <si>
    <t>Niveles estructurales de las proteínas</t>
  </si>
  <si>
    <t xml:space="preserve">Ilustrar. Escribir en cada imagen, de arriba hacia abajo, "Estructura primaria", "Estructura secundaria", "Estructura terciaria" y "Estructura cuaternaria". Así, estructura primaria corresponde a "Aminoácidos", y Estructura cuaternaria aparece en donde dice "Subunidad". </t>
  </si>
  <si>
    <t>Ilustrar. Eliminar el recuadro verde que aparece en la parte superior de la imagen, y todo su contenido.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</si>
</sst>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12"/>
      <color rgb="FF000000"/>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2">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4" fillId="0" borderId="0" xfId="51"/>
    <xf numFmtId="0" fontId="24" fillId="0" borderId="0" xfId="0" applyFont="1" applyAlignment="1">
      <alignment vertical="center"/>
    </xf>
    <xf numFmtId="0" fontId="24" fillId="0" borderId="0" xfId="0" applyFont="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323850</xdr:colOff>
      <xdr:row>12</xdr:row>
      <xdr:rowOff>152400</xdr:rowOff>
    </xdr:from>
    <xdr:to>
      <xdr:col>10</xdr:col>
      <xdr:colOff>3980815</xdr:colOff>
      <xdr:row>12</xdr:row>
      <xdr:rowOff>1504950</xdr:rowOff>
    </xdr:to>
    <xdr:pic>
      <xdr:nvPicPr>
        <xdr:cNvPr id="4" name="3 Imagen"/>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45302" t="36881" r="27868" b="45479"/>
        <a:stretch/>
      </xdr:blipFill>
      <xdr:spPr bwMode="auto">
        <a:xfrm>
          <a:off x="16706850" y="7124700"/>
          <a:ext cx="3656965" cy="13525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266700</xdr:colOff>
      <xdr:row>19</xdr:row>
      <xdr:rowOff>171450</xdr:rowOff>
    </xdr:from>
    <xdr:to>
      <xdr:col>10</xdr:col>
      <xdr:colOff>3990975</xdr:colOff>
      <xdr:row>19</xdr:row>
      <xdr:rowOff>1609725</xdr:rowOff>
    </xdr:to>
    <xdr:pic>
      <xdr:nvPicPr>
        <xdr:cNvPr id="3" name="2 Imagen"/>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41921" t="42245" r="40937" b="45988"/>
        <a:stretch/>
      </xdr:blipFill>
      <xdr:spPr bwMode="auto">
        <a:xfrm>
          <a:off x="16649700" y="13696950"/>
          <a:ext cx="3724275" cy="14382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cuentos-cuanticos.com/2012/05/09/la-expresion-genica-vista-por-un-fisico-i/"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E1" zoomScale="75" zoomScaleNormal="75" zoomScalePageLayoutView="140" workbookViewId="0">
      <pane ySplit="9" topLeftCell="A10" activePane="bottomLeft" state="frozen"/>
      <selection pane="bottomLeft" activeCell="J22" sqref="J22"/>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55.37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8" t="s">
        <v>22</v>
      </c>
      <c r="D2" s="89"/>
      <c r="F2" s="81" t="s">
        <v>0</v>
      </c>
      <c r="G2" s="82"/>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90">
        <v>9</v>
      </c>
      <c r="D3" s="91"/>
      <c r="F3" s="83">
        <v>42221</v>
      </c>
      <c r="G3" s="84"/>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90" t="s">
        <v>188</v>
      </c>
      <c r="D4" s="91"/>
      <c r="E4" s="5"/>
      <c r="F4" s="37" t="s">
        <v>55</v>
      </c>
      <c r="G4" s="61" t="s">
        <v>187</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2" t="s">
        <v>189</v>
      </c>
      <c r="D5" s="93"/>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5" t="s">
        <v>62</v>
      </c>
      <c r="G8" s="86"/>
      <c r="H8" s="86"/>
      <c r="I8" s="87"/>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94.5" x14ac:dyDescent="0.25">
      <c r="A10" s="12" t="str">
        <f>IF(OR(B10&lt;&gt;"",J10&lt;&gt;""),"IMG01","")</f>
        <v>IMG01</v>
      </c>
      <c r="B10" s="62" t="s">
        <v>191</v>
      </c>
      <c r="C10" s="20" t="str">
        <f t="shared" ref="C10:C41" si="0">IF(OR(B10&lt;&gt;"",J10&lt;&gt;""),IF($G$4="Recurso",CONCATENATE($G$4," ",$G$5),$G$4),"")</f>
        <v>Cuaderno de Estudio</v>
      </c>
      <c r="D10" s="63" t="s">
        <v>196</v>
      </c>
      <c r="E10" s="63" t="s">
        <v>153</v>
      </c>
      <c r="F10" s="13" t="str">
        <f t="shared" ref="F10" si="1">IF(OR(B10&lt;&gt;"",J10&lt;&gt;""),CONCATENATE($C$7,"_",$A10,IF($G$4="Cuaderno de Estudio","_small",CONCATENATE(IF(I10="","","n"),IF(LEFT($G$5,1)="F",".jpg",".png")))),"")</f>
        <v>CN_09_01_CO_IMG01_small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CN_09_01_CO_IMG01_zoom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193</v>
      </c>
      <c r="K10" s="64" t="s">
        <v>220</v>
      </c>
      <c r="O10" s="2" t="str">
        <f>'Definición técnica de imagenes'!A12</f>
        <v>M12D</v>
      </c>
    </row>
    <row r="11" spans="1:16" s="11" customFormat="1" ht="13.9" customHeight="1" x14ac:dyDescent="0.25">
      <c r="A11" s="12" t="str">
        <f t="shared" ref="A11:A18" si="3">IF(OR(B11&lt;&gt;"",J11&lt;&gt;""),CONCATENATE(LEFT(A10,3),IF(MID(A10,4,2)+1&lt;10,CONCATENATE("0",MID(A10,4,2)+1))),"")</f>
        <v>IMG02</v>
      </c>
      <c r="B11" s="78" t="s">
        <v>194</v>
      </c>
      <c r="C11" s="20" t="str">
        <f t="shared" si="0"/>
        <v>Cuaderno de Estudio</v>
      </c>
      <c r="D11" s="63" t="s">
        <v>192</v>
      </c>
      <c r="E11" s="63" t="s">
        <v>153</v>
      </c>
      <c r="F11" s="13" t="str">
        <f t="shared" ref="F11:F74" si="4">IF(OR(B11&lt;&gt;"",J11&lt;&gt;""),CONCATENATE($C$7,"_",$A11,IF($G$4="Cuaderno de Estudio","_small",CONCATENATE(IF(I11="","","n"),IF(LEFT($G$5,1)="F",".jpg",".png")))),"")</f>
        <v>CN_09_01_CO_IMG02_small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CN_09_01_CO_IMG02_zoom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t="s">
        <v>195</v>
      </c>
      <c r="K11" s="65" t="s">
        <v>219</v>
      </c>
      <c r="O11" s="2" t="str">
        <f>'Definición técnica de imagenes'!A13</f>
        <v>M101</v>
      </c>
    </row>
    <row r="12" spans="1:16" s="11" customFormat="1" ht="148.5" x14ac:dyDescent="0.25">
      <c r="A12" s="12" t="str">
        <f t="shared" si="3"/>
        <v>IMG03</v>
      </c>
      <c r="B12" s="62" t="s">
        <v>197</v>
      </c>
      <c r="C12" s="20" t="str">
        <f t="shared" si="0"/>
        <v>Cuaderno de Estudio</v>
      </c>
      <c r="D12" s="63" t="s">
        <v>192</v>
      </c>
      <c r="E12" s="63" t="s">
        <v>153</v>
      </c>
      <c r="F12" s="13" t="str">
        <f t="shared" si="4"/>
        <v>CN_09_01_CO_IMG03_small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CN_09_01_CO_IMG03_zoom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t="s">
        <v>198</v>
      </c>
      <c r="K12" s="64" t="s">
        <v>199</v>
      </c>
      <c r="O12" s="2" t="str">
        <f>'Definición técnica de imagenes'!A18</f>
        <v>Diaporama F1</v>
      </c>
    </row>
    <row r="13" spans="1:16" s="11" customFormat="1" ht="175.5" customHeight="1" x14ac:dyDescent="0.25">
      <c r="A13" s="12" t="str">
        <f t="shared" si="3"/>
        <v>IMG04</v>
      </c>
      <c r="B13" s="62" t="s">
        <v>200</v>
      </c>
      <c r="C13" s="20" t="str">
        <f t="shared" si="0"/>
        <v>Cuaderno de Estudio</v>
      </c>
      <c r="D13" s="63" t="s">
        <v>192</v>
      </c>
      <c r="E13" s="63" t="s">
        <v>153</v>
      </c>
      <c r="F13" s="13" t="str">
        <f t="shared" si="4"/>
        <v>CN_09_01_CO_IMG04_small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CN_09_01_CO_IMG04_zoom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t="s">
        <v>202</v>
      </c>
      <c r="K13" s="64" t="s">
        <v>201</v>
      </c>
      <c r="O13" s="2" t="str">
        <f>'Definición técnica de imagenes'!A19</f>
        <v>F4</v>
      </c>
    </row>
    <row r="14" spans="1:16" s="11" customFormat="1" ht="94.5" x14ac:dyDescent="0.25">
      <c r="A14" s="12" t="str">
        <f t="shared" si="3"/>
        <v>IMG05</v>
      </c>
      <c r="B14" s="62" t="s">
        <v>203</v>
      </c>
      <c r="C14" s="20" t="str">
        <f t="shared" si="0"/>
        <v>Cuaderno de Estudio</v>
      </c>
      <c r="D14" s="63" t="s">
        <v>192</v>
      </c>
      <c r="E14" s="63" t="s">
        <v>153</v>
      </c>
      <c r="F14" s="13" t="str">
        <f t="shared" si="4"/>
        <v>CN_09_01_CO_IMG05_small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CN_09_01_CO_IMG05_zoom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t="s">
        <v>221</v>
      </c>
      <c r="K14" s="64" t="s">
        <v>222</v>
      </c>
      <c r="O14" s="2" t="str">
        <f>'Definición técnica de imagenes'!A22</f>
        <v>F6</v>
      </c>
    </row>
    <row r="15" spans="1:16" s="11" customFormat="1" ht="189" x14ac:dyDescent="0.25">
      <c r="A15" s="12" t="str">
        <f t="shared" si="3"/>
        <v>IMG06</v>
      </c>
      <c r="B15" s="62" t="s">
        <v>204</v>
      </c>
      <c r="C15" s="20" t="str">
        <f t="shared" si="0"/>
        <v>Cuaderno de Estudio</v>
      </c>
      <c r="D15" s="63" t="s">
        <v>192</v>
      </c>
      <c r="E15" s="63" t="s">
        <v>153</v>
      </c>
      <c r="F15" s="13" t="str">
        <f t="shared" si="4"/>
        <v>CN_09_01_CO_IMG06_small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CN_09_01_CO_IMG06_zoom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t="s">
        <v>205</v>
      </c>
      <c r="K15" s="66" t="s">
        <v>206</v>
      </c>
      <c r="O15" s="2" t="str">
        <f>'Definición técnica de imagenes'!A24</f>
        <v>F6B</v>
      </c>
    </row>
    <row r="16" spans="1:16" s="11" customFormat="1" ht="57" x14ac:dyDescent="0.3">
      <c r="A16" s="12" t="str">
        <f t="shared" si="3"/>
        <v>IMG07</v>
      </c>
      <c r="B16" s="62" t="s">
        <v>207</v>
      </c>
      <c r="C16" s="20" t="str">
        <f t="shared" si="0"/>
        <v>Cuaderno de Estudio</v>
      </c>
      <c r="D16" s="63" t="s">
        <v>192</v>
      </c>
      <c r="E16" s="63" t="s">
        <v>153</v>
      </c>
      <c r="F16" s="13" t="str">
        <f t="shared" si="4"/>
        <v>CN_09_01_CO_IMG07_small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CN_09_01_CO_IMG07_zoom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t="s">
        <v>223</v>
      </c>
      <c r="K16" s="68" t="s">
        <v>224</v>
      </c>
      <c r="O16" s="2" t="str">
        <f>'Definición técnica de imagenes'!A25</f>
        <v>F7</v>
      </c>
    </row>
    <row r="17" spans="1:15" s="11" customFormat="1" ht="40.5" x14ac:dyDescent="0.25">
      <c r="A17" s="12" t="str">
        <f t="shared" si="3"/>
        <v>IMG08</v>
      </c>
      <c r="B17" s="62" t="s">
        <v>209</v>
      </c>
      <c r="C17" s="20" t="str">
        <f t="shared" si="0"/>
        <v>Cuaderno de Estudio</v>
      </c>
      <c r="D17" s="63" t="s">
        <v>192</v>
      </c>
      <c r="E17" s="63" t="s">
        <v>153</v>
      </c>
      <c r="F17" s="13" t="str">
        <f t="shared" si="4"/>
        <v>CN_09_01_CO_IMG08_small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CN_09_01_CO_IMG08_zoom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t="s">
        <v>210</v>
      </c>
      <c r="K17" s="66" t="s">
        <v>208</v>
      </c>
      <c r="O17" s="2" t="str">
        <f>'Definición técnica de imagenes'!A27</f>
        <v>F7B</v>
      </c>
    </row>
    <row r="18" spans="1:15" s="11" customFormat="1" ht="67.5" x14ac:dyDescent="0.25">
      <c r="A18" s="12" t="str">
        <f t="shared" si="3"/>
        <v>IMG09</v>
      </c>
      <c r="B18" s="62" t="s">
        <v>211</v>
      </c>
      <c r="C18" s="20" t="str">
        <f t="shared" si="0"/>
        <v>Cuaderno de Estudio</v>
      </c>
      <c r="D18" s="63" t="s">
        <v>192</v>
      </c>
      <c r="E18" s="63" t="s">
        <v>153</v>
      </c>
      <c r="F18" s="13" t="str">
        <f t="shared" si="4"/>
        <v>CN_09_01_CO_IMG09_small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CN_09_01_CO_IMG09_zoom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t="s">
        <v>212</v>
      </c>
      <c r="K18" s="66" t="s">
        <v>225</v>
      </c>
      <c r="O18" s="2" t="str">
        <f>'Definición técnica de imagenes'!A30</f>
        <v>F8</v>
      </c>
    </row>
    <row r="19" spans="1:15" s="11" customFormat="1" ht="15.75" x14ac:dyDescent="0.25">
      <c r="A19" s="12" t="str">
        <f t="shared" ref="A19:A50" si="6">IF(OR(B19&lt;&gt;"",J19&lt;&gt;""),CONCATENATE(LEFT(A18,3),IF(MID(A18,4,2)+1&lt;10,CONCATENATE("0",MID(A18,4,2)+1),MID(A18,4,2)+1)),"")</f>
        <v>IMG10</v>
      </c>
      <c r="B19" s="79" t="s">
        <v>213</v>
      </c>
      <c r="C19" s="20" t="str">
        <f t="shared" si="0"/>
        <v>Cuaderno de Estudio</v>
      </c>
      <c r="D19" s="63" t="s">
        <v>192</v>
      </c>
      <c r="E19" s="63" t="s">
        <v>153</v>
      </c>
      <c r="F19" s="13" t="str">
        <f t="shared" si="4"/>
        <v>CN_09_01_CO_IMG10_small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CN_09_01_CO_IMG10_zoom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t="s">
        <v>214</v>
      </c>
      <c r="K19" s="80" t="s">
        <v>215</v>
      </c>
      <c r="O19" s="2" t="str">
        <f>'Definición técnica de imagenes'!A31</f>
        <v>F10</v>
      </c>
    </row>
    <row r="20" spans="1:15" s="11" customFormat="1" ht="165" customHeight="1" x14ac:dyDescent="0.25">
      <c r="A20" s="12" t="str">
        <f t="shared" si="6"/>
        <v>IMG11</v>
      </c>
      <c r="B20" s="62" t="s">
        <v>217</v>
      </c>
      <c r="C20" s="20" t="str">
        <f t="shared" si="0"/>
        <v>Cuaderno de Estudio</v>
      </c>
      <c r="D20" s="63" t="s">
        <v>192</v>
      </c>
      <c r="E20" s="63" t="s">
        <v>153</v>
      </c>
      <c r="F20" s="13" t="str">
        <f t="shared" si="4"/>
        <v>CN_09_01_CO_IMG11_small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CN_09_01_CO_IMG11_zoom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4" t="s">
        <v>218</v>
      </c>
      <c r="K20" s="66" t="s">
        <v>216</v>
      </c>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1" r:id="rId1" display="http://cuentos-cuanticos.com/2012/05/09/la-expresion-genica-vista-por-un-fisico-i/"/>
  </hyperlinks>
  <pageMargins left="0.75" right="0.75" top="1" bottom="1" header="0.5" footer="0.5"/>
  <pageSetup orientation="portrait" horizontalDpi="4294967292" verticalDpi="4294967292"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6" t="s">
        <v>38</v>
      </c>
      <c r="B1" s="97"/>
      <c r="C1" s="97"/>
      <c r="D1" s="97"/>
      <c r="E1" s="97"/>
      <c r="F1" s="98"/>
    </row>
    <row r="2" spans="1:11" x14ac:dyDescent="0.25">
      <c r="A2" s="30" t="s">
        <v>42</v>
      </c>
      <c r="B2" s="31"/>
      <c r="C2" s="99" t="s">
        <v>13</v>
      </c>
      <c r="D2" s="100"/>
      <c r="E2" s="101"/>
      <c r="F2" s="32"/>
    </row>
    <row r="3" spans="1:11" ht="63" x14ac:dyDescent="0.25">
      <c r="A3" s="33" t="s">
        <v>43</v>
      </c>
      <c r="B3" s="31"/>
      <c r="C3" s="105" t="s">
        <v>14</v>
      </c>
      <c r="D3" s="106"/>
      <c r="E3" s="107"/>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8" t="str">
        <f>CONCATENATE(H21,"_",I21,"_",J21,"_CO")</f>
        <v>LE_07_04_CO</v>
      </c>
      <c r="E5" s="109"/>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4" t="str">
        <f>CONCATENATE("SolicitudGrafica_",D5,".xls")</f>
        <v>SolicitudGrafica_LE_07_04_CO.xls</v>
      </c>
      <c r="E7" s="94"/>
      <c r="F7" s="95"/>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6" t="s">
        <v>41</v>
      </c>
      <c r="B13" s="97"/>
      <c r="C13" s="97"/>
      <c r="D13" s="97"/>
      <c r="E13" s="97"/>
      <c r="F13" s="98"/>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9" t="s">
        <v>49</v>
      </c>
      <c r="D15" s="100"/>
      <c r="E15" s="100"/>
      <c r="F15" s="101"/>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2" t="str">
        <f>CONCATENATE(H21,"_",I21,"_",J21,"_",K45)</f>
        <v>LE_07_04_REC10</v>
      </c>
      <c r="E17" s="103"/>
      <c r="F17" s="104"/>
      <c r="J17" s="22">
        <v>14</v>
      </c>
      <c r="K17" s="22">
        <v>14</v>
      </c>
    </row>
    <row r="18" spans="1:11" ht="79.5" thickBot="1" x14ac:dyDescent="0.3">
      <c r="A18" s="33" t="s">
        <v>48</v>
      </c>
      <c r="B18" s="31"/>
      <c r="C18" s="59" t="s">
        <v>120</v>
      </c>
      <c r="D18" s="94" t="str">
        <f>CONCATENATE("SolicitudGrafica_",D17,".xls")</f>
        <v>SolicitudGrafica_LE_07_04_REC10.xls</v>
      </c>
      <c r="E18" s="94"/>
      <c r="F18" s="95"/>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11" t="s">
        <v>56</v>
      </c>
      <c r="B1" s="111" t="s">
        <v>149</v>
      </c>
      <c r="C1" s="111" t="s">
        <v>63</v>
      </c>
      <c r="D1" s="111" t="s">
        <v>64</v>
      </c>
      <c r="E1" s="111" t="s">
        <v>5</v>
      </c>
      <c r="F1" s="111" t="s">
        <v>65</v>
      </c>
      <c r="G1" s="111" t="s">
        <v>66</v>
      </c>
      <c r="H1" s="110" t="s">
        <v>68</v>
      </c>
      <c r="I1" s="110"/>
    </row>
    <row r="2" spans="1:10" x14ac:dyDescent="0.25">
      <c r="A2" s="111"/>
      <c r="B2" s="111"/>
      <c r="C2" s="111"/>
      <c r="D2" s="111"/>
      <c r="E2" s="111"/>
      <c r="F2" s="111"/>
      <c r="G2" s="111"/>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2015-08-21T00:43:14Z</dcterms:modified>
</cp:coreProperties>
</file>