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PLANETA\CN_10_06_CO\Recuersos de Paol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H11" i="1" l="1"/>
  <c r="F12" i="1"/>
  <c r="G12" i="1" s="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Adriana Rodriguez</author>
  </authors>
  <commentList>
    <comment ref="F3" authorId="0" shapeId="0">
      <text>
        <r>
          <rPr>
            <b/>
            <sz val="9"/>
            <color indexed="81"/>
            <rFont val="Tahoma"/>
            <charset val="1"/>
          </rPr>
          <t>9 de junio de 2016</t>
        </r>
        <r>
          <rPr>
            <sz val="9"/>
            <color indexed="81"/>
            <rFont val="Tahoma"/>
            <charset val="1"/>
          </rPr>
          <t xml:space="preserve">
</t>
        </r>
      </text>
    </comment>
  </commentList>
</comments>
</file>

<file path=xl/sharedStrings.xml><?xml version="1.0" encoding="utf-8"?>
<sst xmlns="http://schemas.openxmlformats.org/spreadsheetml/2006/main" count="397" uniqueCount="202">
  <si>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</si>
  <si>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</si>
  <si>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</si>
  <si>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</si>
  <si>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</si>
  <si>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</si>
  <si>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</si>
  <si>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</si>
  <si>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</si>
  <si>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</si>
  <si>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</si>
  <si>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</si>
  <si>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</si>
  <si>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</si>
  <si>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</si>
  <si>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</si>
  <si>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</si>
  <si>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</si>
  <si>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</si>
  <si>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</si>
  <si>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</si>
  <si>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</si>
  <si>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</si>
  <si>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</si>
  <si>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</si>
  <si>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</si>
  <si>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</si>
  <si>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</si>
  <si>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</si>
  <si>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</si>
  <si>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</si>
  <si>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</si>
  <si>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</si>
  <si>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</si>
  <si>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</si>
  <si>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</si>
  <si>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</si>
  <si>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</si>
  <si>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</si>
  <si>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</si>
  <si>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</si>
  <si>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</si>
  <si>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</si>
  <si>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</si>
  <si>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</si>
  <si>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</si>
  <si>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</si>
  <si>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</si>
  <si>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</si>
  <si>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</si>
  <si>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</si>
  <si>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</si>
  <si>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</si>
  <si>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</si>
  <si>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</si>
  <si>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</si>
  <si>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</si>
  <si>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</si>
  <si>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</si>
  <si>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</si>
  <si>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</si>
  <si>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</si>
  <si>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</si>
  <si>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</si>
  <si>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</si>
  <si>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</si>
  <si>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</si>
  <si>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</si>
  <si>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</si>
  <si>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</si>
  <si>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</si>
  <si>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</si>
  <si>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</si>
  <si>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</si>
  <si>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</si>
  <si>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</si>
  <si>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</si>
  <si>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</si>
  <si>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</si>
  <si>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</si>
  <si>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</si>
  <si>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</si>
  <si>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</si>
  <si>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</si>
  <si>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</si>
  <si>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</si>
  <si>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</si>
  <si>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</si>
  <si>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</si>
  <si>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</si>
  <si>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</si>
  <si>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</si>
  <si>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</si>
  <si>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</si>
  <si>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</si>
  <si>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</si>
  <si>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</si>
  <si>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</si>
  <si>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</si>
  <si>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</si>
  <si>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</si>
  <si>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</si>
  <si>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</si>
  <si>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</si>
  <si>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</si>
  <si>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</si>
  <si>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</si>
  <si>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</si>
  <si>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</si>
  <si>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</si>
  <si>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</si>
  <si>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</si>
  <si>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</si>
  <si>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</si>
  <si>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</si>
  <si>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</si>
  <si>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</si>
  <si>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</si>
  <si>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</si>
  <si>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</si>
  <si>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</si>
  <si>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</si>
  <si>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</si>
  <si>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</si>
  <si>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</si>
  <si>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</si>
  <si>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</si>
  <si>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</si>
  <si>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</si>
  <si>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</si>
  <si>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</si>
  <si>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</si>
  <si>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</si>
  <si>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</si>
  <si>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</si>
  <si>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</si>
  <si>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</si>
  <si>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</si>
  <si>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</si>
  <si>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</si>
  <si>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</si>
  <si>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</si>
  <si>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</si>
  <si>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</si>
  <si>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</si>
  <si>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</si>
  <si>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</si>
  <si>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</si>
  <si>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</si>
  <si>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</si>
  <si>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</si>
  <si>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</si>
  <si>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</si>
  <si>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</si>
  <si>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</si>
  <si>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</si>
  <si>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</si>
  <si>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</si>
  <si>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</si>
  <si>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</si>
  <si>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</si>
  <si>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</si>
  <si>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</si>
  <si>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</si>
  <si>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</si>
  <si>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</si>
  <si>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</si>
  <si>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</si>
  <si>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</si>
  <si>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</si>
  <si>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</si>
  <si>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</si>
  <si>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</si>
  <si>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</si>
  <si>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</si>
  <si>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</si>
  <si>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</si>
  <si>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</si>
  <si>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</si>
  <si>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</si>
  <si>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</si>
  <si>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</si>
  <si>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</si>
  <si>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</si>
  <si>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</si>
  <si>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</si>
  <si>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</si>
  <si>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</si>
  <si>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Ilustración</t>
  </si>
  <si>
    <t>BALA</t>
  </si>
  <si>
    <t>CARRO</t>
  </si>
  <si>
    <t>ACCIDENTE</t>
  </si>
  <si>
    <t>DISPARO</t>
  </si>
  <si>
    <t>BOLA</t>
  </si>
  <si>
    <t>BALON</t>
  </si>
  <si>
    <t>AGUJERO</t>
  </si>
  <si>
    <t>BILLAR</t>
  </si>
  <si>
    <t>CUBOS</t>
  </si>
  <si>
    <t>BASEBALL</t>
  </si>
  <si>
    <t>CHOQUE</t>
  </si>
  <si>
    <t>IMPLUSO Y MOMENTO LINEAL</t>
  </si>
  <si>
    <t>CN_10_06_rec110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</si>
</sst>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1301750</xdr:colOff>
      <xdr:row>9</xdr:row>
      <xdr:rowOff>762000</xdr:rowOff>
    </xdr:to>
    <xdr:pic>
      <xdr:nvPicPr>
        <xdr:cNvPr id="2" name="1 Imagen" descr="stock-vector-bullets-flying-in-the-blue-flame-410269204.jpg"/>
        <xdr:cNvPicPr>
          <a:picLocks noChangeAspect="1"/>
        </xdr:cNvPicPr>
      </xdr:nvPicPr>
      <xdr:blipFill>
        <a:blip xmlns:r="http://schemas.openxmlformats.org/officeDocument/2006/relationships" r:embed="rId1"/>
        <a:stretch>
          <a:fillRect/>
        </a:stretch>
      </xdr:blipFill>
      <xdr:spPr>
        <a:xfrm>
          <a:off x="16375063" y="2119313"/>
          <a:ext cx="1301750" cy="762000"/>
        </a:xfrm>
        <a:prstGeom prst="rect">
          <a:avLst/>
        </a:prstGeom>
      </xdr:spPr>
    </xdr:pic>
    <xdr:clientData/>
  </xdr:twoCellAnchor>
  <xdr:twoCellAnchor editAs="oneCell">
    <xdr:from>
      <xdr:col>9</xdr:col>
      <xdr:colOff>2659062</xdr:colOff>
      <xdr:row>10</xdr:row>
      <xdr:rowOff>0</xdr:rowOff>
    </xdr:from>
    <xdr:to>
      <xdr:col>10</xdr:col>
      <xdr:colOff>1444624</xdr:colOff>
      <xdr:row>10</xdr:row>
      <xdr:rowOff>719102</xdr:rowOff>
    </xdr:to>
    <xdr:pic>
      <xdr:nvPicPr>
        <xdr:cNvPr id="3" name="2 Imagen" descr="stock-vector-car-crash-96776542.jpg"/>
        <xdr:cNvPicPr>
          <a:picLocks noChangeAspect="1"/>
        </xdr:cNvPicPr>
      </xdr:nvPicPr>
      <xdr:blipFill>
        <a:blip xmlns:r="http://schemas.openxmlformats.org/officeDocument/2006/relationships" r:embed="rId2"/>
        <a:stretch>
          <a:fillRect/>
        </a:stretch>
      </xdr:blipFill>
      <xdr:spPr>
        <a:xfrm>
          <a:off x="16375062" y="2897188"/>
          <a:ext cx="1444625" cy="719102"/>
        </a:xfrm>
        <a:prstGeom prst="rect">
          <a:avLst/>
        </a:prstGeom>
      </xdr:spPr>
    </xdr:pic>
    <xdr:clientData/>
  </xdr:twoCellAnchor>
  <xdr:twoCellAnchor editAs="oneCell">
    <xdr:from>
      <xdr:col>10</xdr:col>
      <xdr:colOff>0</xdr:colOff>
      <xdr:row>10</xdr:row>
      <xdr:rowOff>841374</xdr:rowOff>
    </xdr:from>
    <xdr:to>
      <xdr:col>10</xdr:col>
      <xdr:colOff>1437968</xdr:colOff>
      <xdr:row>11</xdr:row>
      <xdr:rowOff>1031874</xdr:rowOff>
    </xdr:to>
    <xdr:pic>
      <xdr:nvPicPr>
        <xdr:cNvPr id="4" name="3 Imagen" descr="CAR.jpg"/>
        <xdr:cNvPicPr>
          <a:picLocks noChangeAspect="1"/>
        </xdr:cNvPicPr>
      </xdr:nvPicPr>
      <xdr:blipFill>
        <a:blip xmlns:r="http://schemas.openxmlformats.org/officeDocument/2006/relationships" r:embed="rId3"/>
        <a:stretch>
          <a:fillRect/>
        </a:stretch>
      </xdr:blipFill>
      <xdr:spPr>
        <a:xfrm>
          <a:off x="16375063" y="3738562"/>
          <a:ext cx="1437968" cy="1031875"/>
        </a:xfrm>
        <a:prstGeom prst="rect">
          <a:avLst/>
        </a:prstGeom>
      </xdr:spPr>
    </xdr:pic>
    <xdr:clientData/>
  </xdr:twoCellAnchor>
  <xdr:twoCellAnchor editAs="oneCell">
    <xdr:from>
      <xdr:col>10</xdr:col>
      <xdr:colOff>0</xdr:colOff>
      <xdr:row>12</xdr:row>
      <xdr:rowOff>0</xdr:rowOff>
    </xdr:from>
    <xdr:to>
      <xdr:col>10</xdr:col>
      <xdr:colOff>571500</xdr:colOff>
      <xdr:row>12</xdr:row>
      <xdr:rowOff>1079500</xdr:rowOff>
    </xdr:to>
    <xdr:pic>
      <xdr:nvPicPr>
        <xdr:cNvPr id="5" name="4 Imagen" descr="stock-vector-hand-holding-gun-in-front-view-392011291.jpg"/>
        <xdr:cNvPicPr>
          <a:picLocks noChangeAspect="1"/>
        </xdr:cNvPicPr>
      </xdr:nvPicPr>
      <xdr:blipFill>
        <a:blip xmlns:r="http://schemas.openxmlformats.org/officeDocument/2006/relationships" r:embed="rId4"/>
        <a:stretch>
          <a:fillRect/>
        </a:stretch>
      </xdr:blipFill>
      <xdr:spPr>
        <a:xfrm>
          <a:off x="16375063" y="4770438"/>
          <a:ext cx="571500" cy="1079500"/>
        </a:xfrm>
        <a:prstGeom prst="rect">
          <a:avLst/>
        </a:prstGeom>
      </xdr:spPr>
    </xdr:pic>
    <xdr:clientData/>
  </xdr:twoCellAnchor>
  <xdr:twoCellAnchor editAs="oneCell">
    <xdr:from>
      <xdr:col>10</xdr:col>
      <xdr:colOff>0</xdr:colOff>
      <xdr:row>13</xdr:row>
      <xdr:rowOff>0</xdr:rowOff>
    </xdr:from>
    <xdr:to>
      <xdr:col>10</xdr:col>
      <xdr:colOff>754062</xdr:colOff>
      <xdr:row>13</xdr:row>
      <xdr:rowOff>1048547</xdr:rowOff>
    </xdr:to>
    <xdr:pic>
      <xdr:nvPicPr>
        <xdr:cNvPr id="6" name="5 Imagen" descr="stock-photo-wrecking-ball-163328435.jpg"/>
        <xdr:cNvPicPr>
          <a:picLocks noChangeAspect="1"/>
        </xdr:cNvPicPr>
      </xdr:nvPicPr>
      <xdr:blipFill>
        <a:blip xmlns:r="http://schemas.openxmlformats.org/officeDocument/2006/relationships" r:embed="rId5"/>
        <a:stretch>
          <a:fillRect/>
        </a:stretch>
      </xdr:blipFill>
      <xdr:spPr>
        <a:xfrm>
          <a:off x="16375063" y="5905500"/>
          <a:ext cx="754062" cy="1048547"/>
        </a:xfrm>
        <a:prstGeom prst="rect">
          <a:avLst/>
        </a:prstGeom>
      </xdr:spPr>
    </xdr:pic>
    <xdr:clientData/>
  </xdr:twoCellAnchor>
  <xdr:twoCellAnchor editAs="oneCell">
    <xdr:from>
      <xdr:col>10</xdr:col>
      <xdr:colOff>0</xdr:colOff>
      <xdr:row>14</xdr:row>
      <xdr:rowOff>0</xdr:rowOff>
    </xdr:from>
    <xdr:to>
      <xdr:col>10</xdr:col>
      <xdr:colOff>1071562</xdr:colOff>
      <xdr:row>14</xdr:row>
      <xdr:rowOff>1076324</xdr:rowOff>
    </xdr:to>
    <xdr:pic>
      <xdr:nvPicPr>
        <xdr:cNvPr id="7" name="6 Imagen" descr="stock-photo-boy-hold-soccer-ball-395356447.jpg"/>
        <xdr:cNvPicPr>
          <a:picLocks noChangeAspect="1"/>
        </xdr:cNvPicPr>
      </xdr:nvPicPr>
      <xdr:blipFill>
        <a:blip xmlns:r="http://schemas.openxmlformats.org/officeDocument/2006/relationships" r:embed="rId6"/>
        <a:stretch>
          <a:fillRect/>
        </a:stretch>
      </xdr:blipFill>
      <xdr:spPr>
        <a:xfrm>
          <a:off x="16375063" y="6985000"/>
          <a:ext cx="1071562" cy="1076324"/>
        </a:xfrm>
        <a:prstGeom prst="rect">
          <a:avLst/>
        </a:prstGeom>
      </xdr:spPr>
    </xdr:pic>
    <xdr:clientData/>
  </xdr:twoCellAnchor>
  <xdr:twoCellAnchor editAs="oneCell">
    <xdr:from>
      <xdr:col>10</xdr:col>
      <xdr:colOff>0</xdr:colOff>
      <xdr:row>15</xdr:row>
      <xdr:rowOff>0</xdr:rowOff>
    </xdr:from>
    <xdr:to>
      <xdr:col>10</xdr:col>
      <xdr:colOff>1039812</xdr:colOff>
      <xdr:row>15</xdr:row>
      <xdr:rowOff>1086026</xdr:rowOff>
    </xdr:to>
    <xdr:pic>
      <xdr:nvPicPr>
        <xdr:cNvPr id="8" name="7 Imagen" descr="stock-vector-bullet-hole-in-glass-267404882.jpg"/>
        <xdr:cNvPicPr>
          <a:picLocks noChangeAspect="1"/>
        </xdr:cNvPicPr>
      </xdr:nvPicPr>
      <xdr:blipFill>
        <a:blip xmlns:r="http://schemas.openxmlformats.org/officeDocument/2006/relationships" r:embed="rId7"/>
        <a:stretch>
          <a:fillRect/>
        </a:stretch>
      </xdr:blipFill>
      <xdr:spPr>
        <a:xfrm>
          <a:off x="16375063" y="8112125"/>
          <a:ext cx="1039812" cy="1086026"/>
        </a:xfrm>
        <a:prstGeom prst="rect">
          <a:avLst/>
        </a:prstGeom>
      </xdr:spPr>
    </xdr:pic>
    <xdr:clientData/>
  </xdr:twoCellAnchor>
  <xdr:twoCellAnchor editAs="oneCell">
    <xdr:from>
      <xdr:col>9</xdr:col>
      <xdr:colOff>2659062</xdr:colOff>
      <xdr:row>16</xdr:row>
      <xdr:rowOff>0</xdr:rowOff>
    </xdr:from>
    <xdr:to>
      <xdr:col>10</xdr:col>
      <xdr:colOff>1444624</xdr:colOff>
      <xdr:row>16</xdr:row>
      <xdr:rowOff>1085074</xdr:rowOff>
    </xdr:to>
    <xdr:pic>
      <xdr:nvPicPr>
        <xdr:cNvPr id="9" name="8 Imagen" descr="stock-photo-billiard-balls-in-movement-27262123.jpg"/>
        <xdr:cNvPicPr>
          <a:picLocks noChangeAspect="1"/>
        </xdr:cNvPicPr>
      </xdr:nvPicPr>
      <xdr:blipFill>
        <a:blip xmlns:r="http://schemas.openxmlformats.org/officeDocument/2006/relationships" r:embed="rId8"/>
        <a:stretch>
          <a:fillRect/>
        </a:stretch>
      </xdr:blipFill>
      <xdr:spPr>
        <a:xfrm>
          <a:off x="16375062" y="9199563"/>
          <a:ext cx="1444625" cy="1085074"/>
        </a:xfrm>
        <a:prstGeom prst="rect">
          <a:avLst/>
        </a:prstGeom>
      </xdr:spPr>
    </xdr:pic>
    <xdr:clientData/>
  </xdr:twoCellAnchor>
  <xdr:twoCellAnchor editAs="oneCell">
    <xdr:from>
      <xdr:col>9</xdr:col>
      <xdr:colOff>2659062</xdr:colOff>
      <xdr:row>16</xdr:row>
      <xdr:rowOff>1150936</xdr:rowOff>
    </xdr:from>
    <xdr:to>
      <xdr:col>10</xdr:col>
      <xdr:colOff>1468052</xdr:colOff>
      <xdr:row>17</xdr:row>
      <xdr:rowOff>1008062</xdr:rowOff>
    </xdr:to>
    <xdr:pic>
      <xdr:nvPicPr>
        <xdr:cNvPr id="10" name="9 Imagen" descr="stock-vector-small-cubes-in-different-angles-isolated-on-white-backdrop-freehand-outline-ink-hand-drawn-draft-338842784.jpg"/>
        <xdr:cNvPicPr>
          <a:picLocks noChangeAspect="1"/>
        </xdr:cNvPicPr>
      </xdr:nvPicPr>
      <xdr:blipFill>
        <a:blip xmlns:r="http://schemas.openxmlformats.org/officeDocument/2006/relationships" r:embed="rId9"/>
        <a:stretch>
          <a:fillRect/>
        </a:stretch>
      </xdr:blipFill>
      <xdr:spPr>
        <a:xfrm>
          <a:off x="16375062" y="10350499"/>
          <a:ext cx="1468053" cy="1008063"/>
        </a:xfrm>
        <a:prstGeom prst="rect">
          <a:avLst/>
        </a:prstGeom>
      </xdr:spPr>
    </xdr:pic>
    <xdr:clientData/>
  </xdr:twoCellAnchor>
  <xdr:twoCellAnchor editAs="oneCell">
    <xdr:from>
      <xdr:col>10</xdr:col>
      <xdr:colOff>0</xdr:colOff>
      <xdr:row>18</xdr:row>
      <xdr:rowOff>0</xdr:rowOff>
    </xdr:from>
    <xdr:to>
      <xdr:col>10</xdr:col>
      <xdr:colOff>1371600</xdr:colOff>
      <xdr:row>18</xdr:row>
      <xdr:rowOff>1030224</xdr:rowOff>
    </xdr:to>
    <xdr:pic>
      <xdr:nvPicPr>
        <xdr:cNvPr id="11" name="10 Imagen" descr="stock-photo-baseball-hit-with-the-ball-disintegrating-308484590.jpg"/>
        <xdr:cNvPicPr>
          <a:picLocks noChangeAspect="1"/>
        </xdr:cNvPicPr>
      </xdr:nvPicPr>
      <xdr:blipFill>
        <a:blip xmlns:r="http://schemas.openxmlformats.org/officeDocument/2006/relationships" r:embed="rId10"/>
        <a:stretch>
          <a:fillRect/>
        </a:stretch>
      </xdr:blipFill>
      <xdr:spPr>
        <a:xfrm>
          <a:off x="16375063" y="11445875"/>
          <a:ext cx="1371600" cy="1030224"/>
        </a:xfrm>
        <a:prstGeom prst="rect">
          <a:avLst/>
        </a:prstGeom>
      </xdr:spPr>
    </xdr:pic>
    <xdr:clientData/>
  </xdr:twoCellAnchor>
  <xdr:twoCellAnchor editAs="oneCell">
    <xdr:from>
      <xdr:col>10</xdr:col>
      <xdr:colOff>0</xdr:colOff>
      <xdr:row>19</xdr:row>
      <xdr:rowOff>0</xdr:rowOff>
    </xdr:from>
    <xdr:to>
      <xdr:col>10</xdr:col>
      <xdr:colOff>1622390</xdr:colOff>
      <xdr:row>19</xdr:row>
      <xdr:rowOff>984250</xdr:rowOff>
    </xdr:to>
    <xdr:pic>
      <xdr:nvPicPr>
        <xdr:cNvPr id="12" name="11 Imagen" descr="stock-vector-car-crash-56542372.jpg"/>
        <xdr:cNvPicPr>
          <a:picLocks noChangeAspect="1"/>
        </xdr:cNvPicPr>
      </xdr:nvPicPr>
      <xdr:blipFill>
        <a:blip xmlns:r="http://schemas.openxmlformats.org/officeDocument/2006/relationships" r:embed="rId11"/>
        <a:stretch>
          <a:fillRect/>
        </a:stretch>
      </xdr:blipFill>
      <xdr:spPr>
        <a:xfrm>
          <a:off x="16375063" y="12557125"/>
          <a:ext cx="1622390" cy="98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200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1.5" customHeight="1" x14ac:dyDescent="0.25">
      <c r="A10" s="12" t="str">
        <f>IF(OR(B10&lt;&gt;"",J10&lt;&gt;""),"IMG01","")</f>
        <v>IMG01</v>
      </c>
      <c r="B10" s="62">
        <v>410269204</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CN_10_06_rec110_IMG01n.png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CN_10_06_rec110_IMG01a.png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66" customHeight="1" x14ac:dyDescent="0.25">
      <c r="A11" s="12" t="str">
        <f t="shared" ref="A11:A18" si="3">IF(OR(B11&lt;&gt;"",J11&lt;&gt;""),CONCATENATE(LEFT(A10,3),IF(MID(A10,4,2)+1&lt;10,CONCATENATE("0",MID(A10,4,2)+1))),"")</f>
        <v>IMG02</v>
      </c>
      <c r="B11" s="62">
        <v>96776542</v>
      </c>
      <c r="C11" s="20" t="str">
        <f t="shared" si="0"/>
        <v>Recurso M5A</v>
      </c>
      <c r="D11" s="63" t="s">
        <v>188</v>
      </c>
      <c r="E11" s="63" t="s">
        <v>155</v>
      </c>
      <c r="F11" s="13" t="str">
        <f t="shared" ref="F11:F74" ca="1" si="4">IF(OR(B11&lt;&gt;"",J11&lt;&gt;""),CONCATENATE($C$7,"_",$A11,IF($G$4="Cuaderno de Estudio","_small",CONCATENATE(IF(I11="","","n"),IF(LEFT($G$5,1)="F",".jpg",".png")))),"")</f>
        <v>CN_10_06_rec110_IMG02n.png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CN_10_06_rec110_IMG02a.png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81" customHeight="1" x14ac:dyDescent="0.25">
      <c r="A12" s="12" t="str">
        <f t="shared" si="3"/>
        <v>IMG03</v>
      </c>
      <c r="B12" s="62">
        <v>367463780</v>
      </c>
      <c r="C12" s="20" t="str">
        <f t="shared" si="0"/>
        <v>Recurso M5A</v>
      </c>
      <c r="D12" s="63" t="s">
        <v>188</v>
      </c>
      <c r="E12" s="63" t="s">
        <v>155</v>
      </c>
      <c r="F12" s="13" t="str">
        <f t="shared" ca="1" si="4"/>
        <v>CN_10_06_rec110_IMG03n.png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CN_10_06_rec110_IMG03a.png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89.25" customHeight="1" x14ac:dyDescent="0.25">
      <c r="A13" s="12" t="str">
        <f t="shared" si="3"/>
        <v>IMG04</v>
      </c>
      <c r="B13" s="62">
        <v>392011291</v>
      </c>
      <c r="C13" s="20" t="str">
        <f t="shared" si="0"/>
        <v>Recurso M5A</v>
      </c>
      <c r="D13" s="63" t="s">
        <v>188</v>
      </c>
      <c r="E13" s="63" t="s">
        <v>155</v>
      </c>
      <c r="F13" s="13" t="str">
        <f t="shared" ca="1" si="4"/>
        <v>CN_10_06_rec110_IMG04n.png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CN_10_06_rec110_IMG04a.png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84.75" customHeight="1" x14ac:dyDescent="0.25">
      <c r="A14" s="12" t="str">
        <f t="shared" si="3"/>
        <v>IMG05</v>
      </c>
      <c r="B14" s="62">
        <v>163328435</v>
      </c>
      <c r="C14" s="20" t="str">
        <f t="shared" si="0"/>
        <v>Recurso M5A</v>
      </c>
      <c r="D14" s="63" t="s">
        <v>188</v>
      </c>
      <c r="E14" s="63" t="s">
        <v>155</v>
      </c>
      <c r="F14" s="13" t="str">
        <f t="shared" ca="1" si="4"/>
        <v>CN_10_06_rec110_IMG05n.png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CN_10_06_rec110_IMG05a.png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88.5" customHeight="1" x14ac:dyDescent="0.25">
      <c r="A15" s="12" t="str">
        <f t="shared" si="3"/>
        <v>IMG06</v>
      </c>
      <c r="B15" s="62">
        <v>395356447</v>
      </c>
      <c r="C15" s="20" t="str">
        <f t="shared" si="0"/>
        <v>Recurso M5A</v>
      </c>
      <c r="D15" s="63" t="s">
        <v>188</v>
      </c>
      <c r="E15" s="63" t="s">
        <v>155</v>
      </c>
      <c r="F15" s="13" t="str">
        <f t="shared" ca="1" si="4"/>
        <v>CN_10_06_rec110_IMG06n.png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CN_10_06_rec110_IMG06a.png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194</v>
      </c>
      <c r="K15" s="66"/>
      <c r="O15" s="2" t="str">
        <f>'Definición técnica de imagenes'!A24</f>
        <v>F6B</v>
      </c>
    </row>
    <row r="16" spans="1:16" s="11" customFormat="1" ht="85.5" customHeight="1" x14ac:dyDescent="0.3">
      <c r="A16" s="12" t="str">
        <f t="shared" si="3"/>
        <v>IMG07</v>
      </c>
      <c r="B16" s="62">
        <v>267404882</v>
      </c>
      <c r="C16" s="20" t="str">
        <f t="shared" si="0"/>
        <v>Recurso M5A</v>
      </c>
      <c r="D16" s="63" t="s">
        <v>188</v>
      </c>
      <c r="E16" s="63" t="s">
        <v>155</v>
      </c>
      <c r="F16" s="13" t="str">
        <f t="shared" ca="1" si="4"/>
        <v>CN_10_06_rec110_IMG07n.png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CN_10_06_rec110_IMG07a.png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195</v>
      </c>
      <c r="K16" s="68"/>
      <c r="O16" s="2" t="str">
        <f>'Definición técnica de imagenes'!A25</f>
        <v>F7</v>
      </c>
    </row>
    <row r="17" spans="1:15" s="11" customFormat="1" ht="90.75" customHeight="1" x14ac:dyDescent="0.25">
      <c r="A17" s="12" t="str">
        <f t="shared" si="3"/>
        <v>IMG08</v>
      </c>
      <c r="B17" s="62">
        <v>27262123</v>
      </c>
      <c r="C17" s="20" t="str">
        <f t="shared" si="0"/>
        <v>Recurso M5A</v>
      </c>
      <c r="D17" s="63" t="s">
        <v>188</v>
      </c>
      <c r="E17" s="63" t="s">
        <v>155</v>
      </c>
      <c r="F17" s="13" t="str">
        <f t="shared" ca="1" si="4"/>
        <v>CN_10_06_rec110_IMG08n.png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CN_10_06_rec110_IMG08a.png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196</v>
      </c>
      <c r="K17" s="66"/>
      <c r="O17" s="2" t="str">
        <f>'Definición técnica de imagenes'!A27</f>
        <v>F7B</v>
      </c>
    </row>
    <row r="18" spans="1:15" s="11" customFormat="1" ht="86.25" customHeight="1" x14ac:dyDescent="0.25">
      <c r="A18" s="12" t="str">
        <f t="shared" si="3"/>
        <v>IMG09</v>
      </c>
      <c r="B18" s="62">
        <v>338842784</v>
      </c>
      <c r="C18" s="20" t="str">
        <f t="shared" si="0"/>
        <v>Recurso M5A</v>
      </c>
      <c r="D18" s="63" t="s">
        <v>188</v>
      </c>
      <c r="E18" s="63" t="s">
        <v>155</v>
      </c>
      <c r="F18" s="13" t="str">
        <f t="shared" ca="1" si="4"/>
        <v>CN_10_06_rec110_IMG09n.png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CN_10_06_rec110_IMG09a.png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197</v>
      </c>
      <c r="K18" s="66"/>
      <c r="O18" s="2" t="str">
        <f>'Definición técnica de imagenes'!A30</f>
        <v>F8</v>
      </c>
    </row>
    <row r="19" spans="1:15" s="11" customFormat="1" ht="87.75" customHeight="1" x14ac:dyDescent="0.3">
      <c r="A19" s="12" t="str">
        <f t="shared" ref="A19:A50" si="6">IF(OR(B19&lt;&gt;"",J19&lt;&gt;""),CONCATENATE(LEFT(A18,3),IF(MID(A18,4,2)+1&lt;10,CONCATENATE("0",MID(A18,4,2)+1),MID(A18,4,2)+1)),"")</f>
        <v>IMG10</v>
      </c>
      <c r="B19" s="62">
        <v>308484590</v>
      </c>
      <c r="C19" s="20" t="str">
        <f t="shared" si="0"/>
        <v>Recurso M5A</v>
      </c>
      <c r="D19" s="63" t="s">
        <v>188</v>
      </c>
      <c r="E19" s="63" t="s">
        <v>155</v>
      </c>
      <c r="F19" s="13" t="str">
        <f t="shared" ca="1" si="4"/>
        <v>CN_10_06_rec110_IMG10n.png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CN_10_06_rec110_IMG10a.png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198</v>
      </c>
      <c r="K19" s="68"/>
      <c r="O19" s="2" t="str">
        <f>'Definición técnica de imagenes'!A31</f>
        <v>F10</v>
      </c>
    </row>
    <row r="20" spans="1:15" s="11" customFormat="1" ht="81.75" customHeight="1" x14ac:dyDescent="0.25">
      <c r="A20" s="12" t="str">
        <f t="shared" si="6"/>
        <v>IMG11</v>
      </c>
      <c r="B20" s="62">
        <v>56542372</v>
      </c>
      <c r="C20" s="20" t="str">
        <f t="shared" si="0"/>
        <v>Recurso M5A</v>
      </c>
      <c r="D20" s="63" t="s">
        <v>188</v>
      </c>
      <c r="E20" s="63" t="s">
        <v>155</v>
      </c>
      <c r="F20" s="13" t="str">
        <f t="shared" ca="1" si="4"/>
        <v>CN_10_06_rec110_IMG11n.png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CN_10_06_rec110_IMG11a.png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t="s">
        <v>199</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2016-06-09T18:22:55Z</dcterms:modified>
</cp:coreProperties>
</file>