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D17" i="2" s="1"/>
  <c r="D18"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D5" i="2" l="1"/>
  <c r="D7" i="2" s="1"/>
  <c r="F11" i="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<sst xmlns="http://schemas.openxmlformats.org/spreadsheetml/2006/main" count="402" uniqueCount="197">
  <si>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</si>
  <si>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</si>
  <si>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</si>
  <si>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</si>
  <si>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</si>
  <si>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</si>
  <si>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</si>
  <si>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</si>
  <si>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</si>
  <si>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</si>
  <si>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</si>
  <si>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</si>
  <si>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</si>
  <si>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</si>
  <si>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</si>
  <si>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</si>
  <si>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</si>
  <si>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</si>
  <si>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</si>
  <si>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</si>
  <si>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</si>
  <si>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</si>
  <si>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</si>
  <si>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</si>
  <si>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</si>
  <si>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</si>
  <si>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</si>
  <si>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</si>
  <si>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</si>
  <si>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</si>
  <si>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</si>
  <si>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</si>
  <si>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</si>
  <si>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</si>
  <si>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</si>
  <si>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</si>
  <si>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</si>
  <si>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</si>
  <si>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</si>
  <si>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</si>
  <si>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</si>
  <si>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</si>
  <si>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</si>
  <si>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</si>
  <si>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</si>
  <si>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</si>
  <si>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</si>
  <si>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</si>
  <si>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</si>
  <si>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</si>
  <si>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</si>
  <si>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</si>
  <si>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</si>
  <si>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</si>
  <si>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</si>
  <si>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</si>
  <si>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</si>
  <si>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</si>
  <si>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</si>
  <si>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</si>
  <si>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</si>
  <si>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</si>
  <si>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</si>
  <si>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</si>
  <si>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</si>
  <si>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</si>
  <si>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</si>
  <si>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</si>
  <si>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</si>
  <si>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</si>
  <si>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</si>
  <si>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</si>
  <si>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</si>
  <si>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</si>
  <si>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</si>
  <si>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</si>
  <si>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</si>
  <si>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</si>
  <si>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</si>
  <si>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</si>
  <si>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</si>
  <si>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</si>
  <si>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</si>
  <si>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</si>
  <si>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</si>
  <si>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</si>
  <si>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</si>
  <si>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</si>
  <si>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</si>
  <si>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</si>
  <si>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</si>
  <si>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</si>
  <si>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</si>
  <si>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</si>
  <si>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</si>
  <si>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</si>
  <si>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</si>
  <si>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</si>
  <si>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</si>
  <si>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</si>
  <si>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</si>
  <si>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</si>
  <si>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</si>
  <si>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</si>
  <si>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</si>
  <si>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</si>
  <si>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</si>
  <si>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</si>
  <si>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</si>
  <si>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</si>
  <si>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</si>
  <si>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</si>
  <si>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</si>
  <si>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</si>
  <si>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</si>
  <si>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</si>
  <si>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</si>
  <si>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</si>
  <si>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</si>
  <si>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</si>
  <si>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</si>
  <si>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</si>
  <si>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</si>
  <si>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</si>
  <si>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</si>
  <si>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</si>
  <si>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</si>
  <si>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</si>
  <si>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</si>
  <si>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</si>
  <si>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</si>
  <si>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</si>
  <si>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</si>
  <si>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</si>
  <si>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</si>
  <si>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</si>
  <si>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</si>
  <si>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</si>
  <si>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</si>
  <si>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</si>
  <si>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</si>
  <si>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</si>
  <si>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</si>
  <si>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</si>
  <si>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</si>
  <si>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</si>
  <si>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</si>
  <si>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</si>
  <si>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</si>
  <si>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</si>
  <si>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</si>
  <si>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</si>
  <si>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</si>
  <si>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</si>
  <si>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</si>
  <si>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</si>
  <si>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</si>
  <si>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</si>
  <si>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</si>
  <si>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</si>
  <si>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</si>
  <si>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</si>
  <si>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</si>
  <si>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</si>
  <si>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</si>
  <si>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</si>
  <si>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</si>
  <si>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</si>
  <si>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</si>
  <si>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</si>
  <si>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</si>
  <si>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</si>
  <si>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</si>
  <si>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</si>
  <si>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</si>
  <si>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</si>
  <si>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</si>
  <si>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</si>
  <si>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</si>
  <si>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</si>
  <si>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</si>
  <si>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</si>
  <si>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</si>
  <si>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</si>
  <si>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</si>
  <si>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</si>
  <si>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</si>
  <si>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</si>
  <si>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</si>
  <si>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CN_10_13_REC10</t>
  </si>
  <si>
    <t>Ver observaciones y descripción</t>
  </si>
  <si>
    <t>Ilustración</t>
  </si>
  <si>
    <t>Fotografía</t>
  </si>
  <si>
    <t>Realizar ilustración igual a la imagen guía. Dejar plantilla en blancoen la parte superior para texto.</t>
  </si>
  <si>
    <t xml:space="preserve"> Dejar espacio en blanco en 3/4 partes hacia el lado izquierdo para texto</t>
  </si>
  <si>
    <t>Dejar espacio en blanco en la mitad izquierda para texto</t>
  </si>
  <si>
    <t xml:space="preserve">realizar ilustración igual a la imagen guía para ficha de estudiante.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</si>
</sst>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94506</xdr:colOff>
      <xdr:row>9</xdr:row>
      <xdr:rowOff>103187</xdr:rowOff>
    </xdr:from>
    <xdr:to>
      <xdr:col>9</xdr:col>
      <xdr:colOff>2432136</xdr:colOff>
      <xdr:row>9</xdr:row>
      <xdr:rowOff>722312</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0506" y="2222500"/>
          <a:ext cx="2337630" cy="6191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230187</xdr:colOff>
      <xdr:row>10</xdr:row>
      <xdr:rowOff>15875</xdr:rowOff>
    </xdr:from>
    <xdr:to>
      <xdr:col>9</xdr:col>
      <xdr:colOff>2170266</xdr:colOff>
      <xdr:row>10</xdr:row>
      <xdr:rowOff>1395487</xdr:rowOff>
    </xdr:to>
    <xdr:pic>
      <xdr:nvPicPr>
        <xdr:cNvPr id="3" name="Picture 2" descr="http://thumb7.shutterstock.com/display_pic_with_logo/91282/91282,1298530481,5/stock-photo-two-clinicians-making-experiment-with-steaming-liquid-in-laboratory-71836384.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46187" y="3476625"/>
          <a:ext cx="1940079" cy="13796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2237327</xdr:colOff>
      <xdr:row>11</xdr:row>
      <xdr:rowOff>904875</xdr:rowOff>
    </xdr:to>
    <xdr:pic>
      <xdr:nvPicPr>
        <xdr:cNvPr id="4" name="Picture 4" descr="http://thumb7.shutterstock.com/display_pic_with_logo/2016437/208096039/stock-vector-methane-oxidation-208096039.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873625"/>
          <a:ext cx="2237327"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2049277</xdr:colOff>
      <xdr:row>12</xdr:row>
      <xdr:rowOff>1349375</xdr:rowOff>
    </xdr:to>
    <xdr:pic>
      <xdr:nvPicPr>
        <xdr:cNvPr id="6" name="Picture 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6302375"/>
          <a:ext cx="2049277" cy="134937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293688</xdr:colOff>
      <xdr:row>13</xdr:row>
      <xdr:rowOff>150813</xdr:rowOff>
    </xdr:from>
    <xdr:to>
      <xdr:col>9</xdr:col>
      <xdr:colOff>1825105</xdr:colOff>
      <xdr:row>13</xdr:row>
      <xdr:rowOff>916522</xdr:rowOff>
    </xdr:to>
    <xdr:pic>
      <xdr:nvPicPr>
        <xdr:cNvPr id="7" name="Picture 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009688" y="7945438"/>
          <a:ext cx="1531417" cy="76570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14</xdr:row>
      <xdr:rowOff>0</xdr:rowOff>
    </xdr:from>
    <xdr:to>
      <xdr:col>9</xdr:col>
      <xdr:colOff>2535188</xdr:colOff>
      <xdr:row>14</xdr:row>
      <xdr:rowOff>933658</xdr:rowOff>
    </xdr:to>
    <xdr:pic>
      <xdr:nvPicPr>
        <xdr:cNvPr id="8" name="Picture 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9136063"/>
          <a:ext cx="2535188" cy="93365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15</xdr:row>
      <xdr:rowOff>0</xdr:rowOff>
    </xdr:from>
    <xdr:to>
      <xdr:col>9</xdr:col>
      <xdr:colOff>2293895</xdr:colOff>
      <xdr:row>15</xdr:row>
      <xdr:rowOff>864096</xdr:rowOff>
    </xdr:to>
    <xdr:pic>
      <xdr:nvPicPr>
        <xdr:cNvPr id="9" name="Picture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10572750"/>
          <a:ext cx="2293895" cy="86409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119062</xdr:colOff>
      <xdr:row>16</xdr:row>
      <xdr:rowOff>134937</xdr:rowOff>
    </xdr:from>
    <xdr:to>
      <xdr:col>9</xdr:col>
      <xdr:colOff>2460762</xdr:colOff>
      <xdr:row>16</xdr:row>
      <xdr:rowOff>921799</xdr:rowOff>
    </xdr:to>
    <xdr:pic>
      <xdr:nvPicPr>
        <xdr:cNvPr id="10" name="Picture 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835062" y="12192000"/>
          <a:ext cx="2341700" cy="78686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17</xdr:row>
      <xdr:rowOff>0</xdr:rowOff>
    </xdr:from>
    <xdr:to>
      <xdr:col>9</xdr:col>
      <xdr:colOff>1872208</xdr:colOff>
      <xdr:row>17</xdr:row>
      <xdr:rowOff>964579</xdr:rowOff>
    </xdr:to>
    <xdr:pic>
      <xdr:nvPicPr>
        <xdr:cNvPr id="11" name="Picture 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3596938"/>
          <a:ext cx="1872208" cy="96457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xdr:from>
      <xdr:col>9</xdr:col>
      <xdr:colOff>7937</xdr:colOff>
      <xdr:row>18</xdr:row>
      <xdr:rowOff>267637</xdr:rowOff>
    </xdr:from>
    <xdr:to>
      <xdr:col>9</xdr:col>
      <xdr:colOff>2484438</xdr:colOff>
      <xdr:row>18</xdr:row>
      <xdr:rowOff>1066799</xdr:rowOff>
    </xdr:to>
    <xdr:pic>
      <xdr:nvPicPr>
        <xdr:cNvPr id="12" name="11 Imagen" descr="reaccion_quimica"/>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23937" y="15356825"/>
          <a:ext cx="2476501" cy="7991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71836384/stock-photo-two-clinicians-making-experiment-with-steaming-liquid-in-laboratory.html?src=fAaPClxEzBjelSqKhoT5lQ-1-1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9"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10</v>
      </c>
      <c r="D3" s="90"/>
      <c r="F3" s="82"/>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188</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187</v>
      </c>
      <c r="D5" s="92"/>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05.75"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CN_10_13_REC10_IMG01.png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193</v>
      </c>
      <c r="O10" s="2" t="str">
        <f>'Definición técnica de imagenes'!A12</f>
        <v>M12D</v>
      </c>
    </row>
    <row r="11" spans="1:16" s="11" customFormat="1" ht="111" customHeight="1" x14ac:dyDescent="0.25">
      <c r="A11" s="12" t="str">
        <f t="shared" ref="A11:A18" si="3">IF(OR(B11&lt;&gt;"",J11&lt;&gt;""),CONCATENATE(LEFT(A10,3),IF(MID(A10,4,2)+1&lt;10,CONCATENATE("0",MID(A10,4,2)+1))),"")</f>
        <v>IMG02</v>
      </c>
      <c r="B11" s="78">
        <v>71836384</v>
      </c>
      <c r="C11" s="20" t="str">
        <f t="shared" si="0"/>
        <v>Recurso Diaporama F1</v>
      </c>
      <c r="D11" s="63" t="s">
        <v>192</v>
      </c>
      <c r="E11" s="63" t="s">
        <v>155</v>
      </c>
      <c r="F11" s="13" t="str">
        <f t="shared" ref="F11:F74" ca="1" si="4">IF(OR(B11&lt;&gt;"",J11&lt;&gt;""),CONCATENATE($C$7,"_",$A11,IF($G$4="Cuaderno de Estudio","_small",CONCATENATE(IF(I11="","","n"),IF(LEFT($G$5,1)="F",".jpg",".png")))),"")</f>
        <v>CN_10_13_REC10_IMG02.png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112.5" customHeight="1" x14ac:dyDescent="0.25">
      <c r="A12" s="12" t="str">
        <f t="shared" si="3"/>
        <v>IMG03</v>
      </c>
      <c r="B12" s="79">
        <v>208096039</v>
      </c>
      <c r="C12" s="20" t="str">
        <f t="shared" si="0"/>
        <v>Recurso Diaporama F1</v>
      </c>
      <c r="D12" s="63" t="s">
        <v>192</v>
      </c>
      <c r="E12" s="63" t="s">
        <v>155</v>
      </c>
      <c r="F12" s="13" t="str">
        <f t="shared" ca="1" si="4"/>
        <v>CN_10_13_REC10_IMG03.png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195</v>
      </c>
      <c r="O12" s="2" t="str">
        <f>'Definición técnica de imagenes'!A18</f>
        <v>Diaporama F1</v>
      </c>
    </row>
    <row r="13" spans="1:16" s="11" customFormat="1" ht="117.75" customHeight="1" x14ac:dyDescent="0.25">
      <c r="A13" s="12" t="str">
        <f t="shared" si="3"/>
        <v>IMG04</v>
      </c>
      <c r="B13" s="62" t="s">
        <v>190</v>
      </c>
      <c r="C13" s="20" t="str">
        <f t="shared" si="0"/>
        <v>Recurso Diaporama F1</v>
      </c>
      <c r="D13" s="63" t="s">
        <v>191</v>
      </c>
      <c r="E13" s="63" t="s">
        <v>155</v>
      </c>
      <c r="F13" s="13" t="str">
        <f t="shared" ca="1" si="4"/>
        <v>CN_10_13_REC10_IMG04.png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195</v>
      </c>
      <c r="O13" s="2" t="str">
        <f>'Definición técnica de imagenes'!A19</f>
        <v>F4</v>
      </c>
    </row>
    <row r="14" spans="1:16" s="11" customFormat="1" ht="105.75" customHeight="1" x14ac:dyDescent="0.25">
      <c r="A14" s="12" t="str">
        <f t="shared" si="3"/>
        <v>IMG05</v>
      </c>
      <c r="B14" s="62" t="s">
        <v>190</v>
      </c>
      <c r="C14" s="20" t="str">
        <f t="shared" si="0"/>
        <v>Recurso Diaporama F1</v>
      </c>
      <c r="D14" s="63" t="s">
        <v>191</v>
      </c>
      <c r="E14" s="63" t="s">
        <v>155</v>
      </c>
      <c r="F14" s="13" t="str">
        <f t="shared" ca="1" si="4"/>
        <v>CN_10_13_REC10_IMG05.png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195</v>
      </c>
      <c r="O14" s="2" t="str">
        <f>'Definición técnica de imagenes'!A22</f>
        <v>F6</v>
      </c>
    </row>
    <row r="15" spans="1:16" s="11" customFormat="1" ht="113.25" customHeight="1" x14ac:dyDescent="0.25">
      <c r="A15" s="12" t="str">
        <f t="shared" si="3"/>
        <v>IMG06</v>
      </c>
      <c r="B15" s="62" t="s">
        <v>190</v>
      </c>
      <c r="C15" s="20" t="str">
        <f t="shared" si="0"/>
        <v>Recurso Diaporama F1</v>
      </c>
      <c r="D15" s="63" t="s">
        <v>191</v>
      </c>
      <c r="E15" s="63" t="s">
        <v>155</v>
      </c>
      <c r="F15" s="13" t="str">
        <f t="shared" ca="1" si="4"/>
        <v>CN_10_13_REC10_IMG06.png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195</v>
      </c>
      <c r="O15" s="2" t="str">
        <f>'Definición técnica de imagenes'!A24</f>
        <v>F6B</v>
      </c>
    </row>
    <row r="16" spans="1:16" s="11" customFormat="1" ht="117" customHeight="1" x14ac:dyDescent="0.25">
      <c r="A16" s="12" t="str">
        <f t="shared" si="3"/>
        <v>IMG07</v>
      </c>
      <c r="B16" s="62" t="s">
        <v>190</v>
      </c>
      <c r="C16" s="20" t="str">
        <f t="shared" si="0"/>
        <v>Recurso Diaporama F1</v>
      </c>
      <c r="D16" s="63" t="s">
        <v>191</v>
      </c>
      <c r="E16" s="63" t="s">
        <v>155</v>
      </c>
      <c r="F16" s="13" t="str">
        <f t="shared" ca="1" si="4"/>
        <v>CN_10_13_REC10_IMG07.png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195</v>
      </c>
      <c r="O16" s="2" t="str">
        <f>'Definición técnica de imagenes'!A25</f>
        <v>F7</v>
      </c>
    </row>
    <row r="17" spans="1:15" s="11" customFormat="1" ht="121.5" customHeight="1" x14ac:dyDescent="0.25">
      <c r="A17" s="12" t="str">
        <f t="shared" si="3"/>
        <v>IMG08</v>
      </c>
      <c r="B17" s="62" t="s">
        <v>190</v>
      </c>
      <c r="C17" s="20" t="str">
        <f t="shared" si="0"/>
        <v>Recurso Diaporama F1</v>
      </c>
      <c r="D17" s="63" t="s">
        <v>191</v>
      </c>
      <c r="E17" s="63" t="s">
        <v>155</v>
      </c>
      <c r="F17" s="13" t="str">
        <f t="shared" ca="1" si="4"/>
        <v>CN_10_13_REC10_IMG08.png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195</v>
      </c>
      <c r="O17" s="2" t="str">
        <f>'Definición técnica de imagenes'!A27</f>
        <v>F7B</v>
      </c>
    </row>
    <row r="18" spans="1:15" s="11" customFormat="1" ht="117.75" customHeight="1" x14ac:dyDescent="0.25">
      <c r="A18" s="12" t="str">
        <f t="shared" si="3"/>
        <v>IMG09</v>
      </c>
      <c r="B18" s="62" t="s">
        <v>190</v>
      </c>
      <c r="C18" s="20" t="str">
        <f t="shared" si="0"/>
        <v>Recurso Diaporama F1</v>
      </c>
      <c r="D18" s="63" t="s">
        <v>191</v>
      </c>
      <c r="E18" s="63" t="s">
        <v>155</v>
      </c>
      <c r="F18" s="13" t="str">
        <f t="shared" ca="1" si="4"/>
        <v>CN_10_13_REC10_IMG09.png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t="s">
        <v>195</v>
      </c>
      <c r="O18" s="2" t="str">
        <f>'Definición técnica de imagenes'!A30</f>
        <v>F8</v>
      </c>
    </row>
    <row r="19" spans="1:15" s="11" customFormat="1" ht="121.5" customHeight="1" x14ac:dyDescent="0.3">
      <c r="A19" s="12" t="str">
        <f t="shared" ref="A19:A50" si="6">IF(OR(B19&lt;&gt;"",J19&lt;&gt;""),CONCATENATE(LEFT(A18,3),IF(MID(A18,4,2)+1&lt;10,CONCATENATE("0",MID(A18,4,2)+1),MID(A18,4,2)+1)),"")</f>
        <v>IMG10</v>
      </c>
      <c r="B19" s="62" t="s">
        <v>190</v>
      </c>
      <c r="C19" s="20" t="str">
        <f t="shared" si="0"/>
        <v>Recurso Diaporama F1</v>
      </c>
      <c r="D19" s="63" t="s">
        <v>191</v>
      </c>
      <c r="E19" s="63" t="s">
        <v>155</v>
      </c>
      <c r="F19" s="13" t="str">
        <f t="shared" ca="1" si="4"/>
        <v>CN_10_13_REC10_IMG10.png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t="s">
        <v>196</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71836384/stock-photo-two-clinicians-making-experiment-with-steaming-liquid-in-laboratory.html?src=fAaPClxEzBjelSqKhoT5lQ-1-13"/>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2016-05-25T20:43:08Z</dcterms:modified>
</cp:coreProperties>
</file>