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1_01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21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0" i="1"/>
  <c r="A11" i="1"/>
  <c r="A12" i="1"/>
  <c r="A13" i="1"/>
  <c r="A14" i="1"/>
  <c r="A15"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<sst xmlns="http://schemas.openxmlformats.org/spreadsheetml/2006/main" count="390" uniqueCount="205">
  <si>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</si>
  <si>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</si>
  <si>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</si>
  <si>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</si>
  <si>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</si>
  <si>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</si>
  <si>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</si>
  <si>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</si>
  <si>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</si>
  <si>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</si>
  <si>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</si>
  <si>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</si>
  <si>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</si>
  <si>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</si>
  <si>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</si>
  <si>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</si>
  <si>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</si>
  <si>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</si>
  <si>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</si>
  <si>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</si>
  <si>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</si>
  <si>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</si>
  <si>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</si>
  <si>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</si>
  <si>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</si>
  <si>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</si>
  <si>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</si>
  <si>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</si>
  <si>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</si>
  <si>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</si>
  <si>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</si>
  <si>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</si>
  <si>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</si>
  <si>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</si>
  <si>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</si>
  <si>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</si>
  <si>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</si>
  <si>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</si>
  <si>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</si>
  <si>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</si>
  <si>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</si>
  <si>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</si>
  <si>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</si>
  <si>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</si>
  <si>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</si>
  <si>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</si>
  <si>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</si>
  <si>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</si>
  <si>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</si>
  <si>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</si>
  <si>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</si>
  <si>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</si>
  <si>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</si>
  <si>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</si>
  <si>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</si>
  <si>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</si>
  <si>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</si>
  <si>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</si>
  <si>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</si>
  <si>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</si>
  <si>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</si>
  <si>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</si>
  <si>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</si>
  <si>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</si>
  <si>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</si>
  <si>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</si>
  <si>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</si>
  <si>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</si>
  <si>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</si>
  <si>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</si>
  <si>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</si>
  <si>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</si>
  <si>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</si>
  <si>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</si>
  <si>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</si>
  <si>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</si>
  <si>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</si>
  <si>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</si>
  <si>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</si>
  <si>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</si>
  <si>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</si>
  <si>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</si>
  <si>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</si>
  <si>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</si>
  <si>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</si>
  <si>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</si>
  <si>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</si>
  <si>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</si>
  <si>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</si>
  <si>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</si>
  <si>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</si>
  <si>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</si>
  <si>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</si>
  <si>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</si>
  <si>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</si>
  <si>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</si>
  <si>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</si>
  <si>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</si>
  <si>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</si>
  <si>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</si>
  <si>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</si>
  <si>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</si>
  <si>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</si>
  <si>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</si>
  <si>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</si>
  <si>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</si>
  <si>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</si>
  <si>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</si>
  <si>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</si>
  <si>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</si>
  <si>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</si>
  <si>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</si>
  <si>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</si>
  <si>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</si>
  <si>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</si>
  <si>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</si>
  <si>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</si>
  <si>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</si>
  <si>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</si>
  <si>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</si>
  <si>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</si>
  <si>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</si>
  <si>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</si>
  <si>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</si>
  <si>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</si>
  <si>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</si>
  <si>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</si>
  <si>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</si>
  <si>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</si>
  <si>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</si>
  <si>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</si>
  <si>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</si>
  <si>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</si>
  <si>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</si>
  <si>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</si>
  <si>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</si>
  <si>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</si>
  <si>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</si>
  <si>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</si>
  <si>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</si>
  <si>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</si>
  <si>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</si>
  <si>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</si>
  <si>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</si>
  <si>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</si>
  <si>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</si>
  <si>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</si>
  <si>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</si>
  <si>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</si>
  <si>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</si>
  <si>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</si>
  <si>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</si>
  <si>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</si>
  <si>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</si>
  <si>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</si>
  <si>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</si>
  <si>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</si>
  <si>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</si>
  <si>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</si>
  <si>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</si>
  <si>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</si>
  <si>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</si>
  <si>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</si>
  <si>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</si>
  <si>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</si>
  <si>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</si>
  <si>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</si>
  <si>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</si>
  <si>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</si>
  <si>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</si>
  <si>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</si>
  <si>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</si>
  <si>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</si>
  <si>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</si>
  <si>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</si>
  <si>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</si>
  <si>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</si>
  <si>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</si>
  <si>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</si>
  <si>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</si>
  <si>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</si>
  <si>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</si>
  <si>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</si>
  <si>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</si>
  <si>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</si>
  <si>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</si>
  <si>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</si>
  <si>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García</t>
  </si>
  <si>
    <t>Movimiento armónico simple</t>
  </si>
  <si>
    <t>CN_11_01_REC_110</t>
  </si>
  <si>
    <t>Fotografía</t>
  </si>
  <si>
    <t>Imagen para ícono del recurso</t>
  </si>
  <si>
    <t>Ilustración</t>
  </si>
  <si>
    <t>Péndulo y metrónomo</t>
  </si>
  <si>
    <t xml:space="preserve">184618022   y   https://commons.wikimedia.org/wiki/File:Louli%C3%A9_m%C3%A9tr_muet.jpg
 </t>
  </si>
  <si>
    <t>Péndulo</t>
  </si>
  <si>
    <t>https://www.fisicalab.com/apartado/mas-y-pendulos#contenidos</t>
  </si>
  <si>
    <t>Diagramas de péndulos</t>
  </si>
  <si>
    <t>Ilustrar como se muestra en la imagen (uno al lado del otro). Tener en cuenta que el esquema de la izquierda aparece con licencia de dominio público y con total derecho de uso; sin embargo, si aún así es mejor hacer una ilustración que usar la imagen, está bien.</t>
  </si>
  <si>
    <t>Diagrama de péndulo</t>
  </si>
  <si>
    <t xml:space="preserve">Ilustrar como se muestra en la imagen (uno al lado del otro). Como la imagen es de una página web, cambiar el tipo de cuerda y los colores. Incluso se puede modificar un poco la esfera. Sin embargo, tener en cuenta que la flecha azul claro (P) que señala hacia abajo, quede del mismo color en los dos diagramas, claro, con un nuevo color.                                                                                        Adicionalmente, en el diagrama de la derecha se modificó "P" por P = mg. Tener en cuenta de dejar un espacio entre las letras y el igual, y colocar la flecha pequeña superior.  Así mismo se cambio "Pt"  por  mgsenθ  y "Pn" por mgcosθ (tener en cuenta que "mg" va en cursiva ).                                                                      Por último, eliminar la letra "S" de la imagen de la derecha y quitar la sombra del circulo azul (marca de agua) del fondo de la imagen.           </t>
  </si>
  <si>
    <t xml:space="preserve">Ilustrar similar. Este esquema es el que está en la web en el subtítulo de "Componentes tangencial y normal de una fuerza".  Tener en cuenta de dejar los mismos colores tal como se establecieron en la imagen anterior. Así mismo, del cambio de cuerda y esfera. Quitar la sombra del circulo azul (marca de agua) del fondo de la imagen.           </t>
  </si>
  <si>
    <t>La Tierra colgando de un hilo</t>
  </si>
  <si>
    <t>Recortar de la imagen solo la parte que se muestra en la imagen adjunta.</t>
  </si>
  <si>
    <t>Plomada colgando de un hilo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</si>
</sst>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134937</xdr:colOff>
      <xdr:row>10</xdr:row>
      <xdr:rowOff>95250</xdr:rowOff>
    </xdr:from>
    <xdr:to>
      <xdr:col>10</xdr:col>
      <xdr:colOff>2301875</xdr:colOff>
      <xdr:row>10</xdr:row>
      <xdr:rowOff>2047875</xdr:rowOff>
    </xdr:to>
    <xdr:grpSp>
      <xdr:nvGrpSpPr>
        <xdr:cNvPr id="2" name="Grupo 1"/>
        <xdr:cNvGrpSpPr/>
      </xdr:nvGrpSpPr>
      <xdr:grpSpPr>
        <a:xfrm>
          <a:off x="16954500" y="2460625"/>
          <a:ext cx="2166938" cy="1952625"/>
          <a:chOff x="1315353" y="1712685"/>
          <a:chExt cx="3518184" cy="3458790"/>
        </a:xfrm>
      </xdr:grpSpPr>
      <xdr:pic>
        <xdr:nvPicPr>
          <xdr:cNvPr id="3" name="Imagen 2"/>
          <xdr:cNvPicPr>
            <a:picLocks noChangeAspect="1"/>
          </xdr:cNvPicPr>
        </xdr:nvPicPr>
        <xdr:blipFill>
          <a:blip xmlns:r="http://schemas.openxmlformats.org/officeDocument/2006/relationships" r:embed="rId1"/>
          <a:stretch>
            <a:fillRect/>
          </a:stretch>
        </xdr:blipFill>
        <xdr:spPr>
          <a:xfrm>
            <a:off x="1315353" y="1712685"/>
            <a:ext cx="758611" cy="3458790"/>
          </a:xfrm>
          <a:prstGeom prst="rect">
            <a:avLst/>
          </a:prstGeom>
        </xdr:spPr>
      </xdr:pic>
      <xdr:pic>
        <xdr:nvPicPr>
          <xdr:cNvPr id="4" name="Imagen 3"/>
          <xdr:cNvPicPr>
            <a:picLocks noChangeAspect="1"/>
          </xdr:cNvPicPr>
        </xdr:nvPicPr>
        <xdr:blipFill rotWithShape="1">
          <a:blip xmlns:r="http://schemas.openxmlformats.org/officeDocument/2006/relationships" r:embed="rId2"/>
          <a:srcRect b="5582"/>
          <a:stretch/>
        </xdr:blipFill>
        <xdr:spPr>
          <a:xfrm>
            <a:off x="2184251" y="1712685"/>
            <a:ext cx="2649286" cy="3458790"/>
          </a:xfrm>
          <a:prstGeom prst="rect">
            <a:avLst/>
          </a:prstGeom>
        </xdr:spPr>
      </xdr:pic>
    </xdr:grpSp>
    <xdr:clientData/>
  </xdr:twoCellAnchor>
  <xdr:twoCellAnchor editAs="oneCell">
    <xdr:from>
      <xdr:col>10</xdr:col>
      <xdr:colOff>115512</xdr:colOff>
      <xdr:row>12</xdr:row>
      <xdr:rowOff>79376</xdr:rowOff>
    </xdr:from>
    <xdr:to>
      <xdr:col>10</xdr:col>
      <xdr:colOff>4857749</xdr:colOff>
      <xdr:row>12</xdr:row>
      <xdr:rowOff>2333626</xdr:rowOff>
    </xdr:to>
    <xdr:pic>
      <xdr:nvPicPr>
        <xdr:cNvPr id="5" name="Imagen 4"/>
        <xdr:cNvPicPr>
          <a:picLocks noChangeAspect="1"/>
        </xdr:cNvPicPr>
      </xdr:nvPicPr>
      <xdr:blipFill>
        <a:blip xmlns:r="http://schemas.openxmlformats.org/officeDocument/2006/relationships" r:embed="rId3"/>
        <a:stretch>
          <a:fillRect/>
        </a:stretch>
      </xdr:blipFill>
      <xdr:spPr>
        <a:xfrm>
          <a:off x="16935075" y="5461001"/>
          <a:ext cx="4742237" cy="2254250"/>
        </a:xfrm>
        <a:prstGeom prst="rect">
          <a:avLst/>
        </a:prstGeom>
      </xdr:spPr>
    </xdr:pic>
    <xdr:clientData/>
  </xdr:twoCellAnchor>
  <xdr:twoCellAnchor editAs="oneCell">
    <xdr:from>
      <xdr:col>10</xdr:col>
      <xdr:colOff>246062</xdr:colOff>
      <xdr:row>13</xdr:row>
      <xdr:rowOff>15874</xdr:rowOff>
    </xdr:from>
    <xdr:to>
      <xdr:col>10</xdr:col>
      <xdr:colOff>2413700</xdr:colOff>
      <xdr:row>13</xdr:row>
      <xdr:rowOff>2460625</xdr:rowOff>
    </xdr:to>
    <xdr:pic>
      <xdr:nvPicPr>
        <xdr:cNvPr id="6" name="Imagen 5"/>
        <xdr:cNvPicPr>
          <a:picLocks noChangeAspect="1"/>
        </xdr:cNvPicPr>
      </xdr:nvPicPr>
      <xdr:blipFill>
        <a:blip xmlns:r="http://schemas.openxmlformats.org/officeDocument/2006/relationships" r:embed="rId4"/>
        <a:stretch>
          <a:fillRect/>
        </a:stretch>
      </xdr:blipFill>
      <xdr:spPr>
        <a:xfrm>
          <a:off x="17065625" y="9620249"/>
          <a:ext cx="2167638" cy="2444751"/>
        </a:xfrm>
        <a:prstGeom prst="rect">
          <a:avLst/>
        </a:prstGeom>
      </xdr:spPr>
    </xdr:pic>
    <xdr:clientData/>
  </xdr:twoCellAnchor>
  <xdr:twoCellAnchor editAs="oneCell">
    <xdr:from>
      <xdr:col>10</xdr:col>
      <xdr:colOff>95250</xdr:colOff>
      <xdr:row>14</xdr:row>
      <xdr:rowOff>134938</xdr:rowOff>
    </xdr:from>
    <xdr:to>
      <xdr:col>10</xdr:col>
      <xdr:colOff>1399907</xdr:colOff>
      <xdr:row>14</xdr:row>
      <xdr:rowOff>1671263</xdr:rowOff>
    </xdr:to>
    <xdr:pic>
      <xdr:nvPicPr>
        <xdr:cNvPr id="7" name="Imagen 6"/>
        <xdr:cNvPicPr>
          <a:picLocks noChangeAspect="1"/>
        </xdr:cNvPicPr>
      </xdr:nvPicPr>
      <xdr:blipFill>
        <a:blip xmlns:r="http://schemas.openxmlformats.org/officeDocument/2006/relationships" r:embed="rId5"/>
        <a:stretch>
          <a:fillRect/>
        </a:stretch>
      </xdr:blipFill>
      <xdr:spPr>
        <a:xfrm>
          <a:off x="16914813" y="13160376"/>
          <a:ext cx="1304657" cy="1536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4" zoomScale="120" zoomScaleNormal="120" zoomScalePageLayoutView="140" workbookViewId="0">
      <selection activeCell="K14" sqref="K14"/>
    </sheetView>
  </sheetViews>
  <sheetFormatPr baseColWidth="10" defaultColWidth="10.875" defaultRowHeight="13.5" x14ac:dyDescent="0.25"/>
  <cols>
    <col min="1" max="1" width="7" style="2" customWidth="1"/>
    <col min="2" max="2" width="26.875"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ht="19.5" customHeight="1" x14ac:dyDescent="0.25">
      <c r="A10" s="12" t="str">
        <f>IF(OR(B10&lt;&gt;"",J10&lt;&gt;""),"IMG01","")</f>
        <v>IMG01</v>
      </c>
      <c r="B10" s="62">
        <v>76459495</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CN_11_01_REC_110_IMG01.jpg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204</v>
      </c>
      <c r="K10" s="64" t="s">
        <v>191</v>
      </c>
      <c r="O10" s="2" t="str">
        <f>'Definición técnica de imagenes'!A12</f>
        <v>M12D</v>
      </c>
    </row>
    <row r="11" spans="1:16" s="11" customFormat="1" ht="229.5" customHeight="1" x14ac:dyDescent="0.25">
      <c r="A11" s="12" t="str">
        <f t="shared" ref="A11:A18" si="3">IF(OR(B11&lt;&gt;"",J11&lt;&gt;""),CONCATENATE(LEFT(A10,3),IF(MID(A10,4,2)+1&lt;10,CONCATENATE("0",MID(A10,4,2)+1))),"")</f>
        <v>IMG02</v>
      </c>
      <c r="B11" s="62" t="s">
        <v>194</v>
      </c>
      <c r="C11" s="20" t="str">
        <f t="shared" si="0"/>
        <v>Recurso F10B</v>
      </c>
      <c r="D11" s="63" t="s">
        <v>192</v>
      </c>
      <c r="E11" s="63" t="s">
        <v>155</v>
      </c>
      <c r="F11" s="13" t="str">
        <f t="shared" ref="F11:F74" ca="1" si="4">IF(OR(B11&lt;&gt;"",J11&lt;&gt;""),CONCATENATE($C$7,"_",$A11,IF($G$4="Cuaderno de Estudio","_small",CONCATENATE(IF(I11="","","n"),IF(LEFT($G$5,1)="F",".jpg",".png")))),"")</f>
        <v>CN_11_01_REC_110_IMG02.jpg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198</v>
      </c>
      <c r="O11" s="2" t="str">
        <f>'Definición técnica de imagenes'!A13</f>
        <v>M101</v>
      </c>
    </row>
    <row r="12" spans="1:16" s="11" customFormat="1" ht="19.5" customHeight="1" x14ac:dyDescent="0.25">
      <c r="A12" s="12" t="str">
        <f t="shared" si="3"/>
        <v>IMG03</v>
      </c>
      <c r="B12" s="62">
        <v>320601638</v>
      </c>
      <c r="C12" s="20" t="str">
        <f t="shared" si="0"/>
        <v>Recurso F10B</v>
      </c>
      <c r="D12" s="63" t="s">
        <v>190</v>
      </c>
      <c r="E12" s="63" t="s">
        <v>155</v>
      </c>
      <c r="F12" s="13" t="str">
        <f t="shared" ca="1" si="4"/>
        <v>CN_11_01_REC_110_IMG03.jpg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c r="O12" s="2" t="str">
        <f>'Definición técnica de imagenes'!A18</f>
        <v>Diaporama F1</v>
      </c>
    </row>
    <row r="13" spans="1:16" s="11" customFormat="1" ht="332.25" customHeight="1" x14ac:dyDescent="0.25">
      <c r="A13" s="12" t="str">
        <f t="shared" si="3"/>
        <v>IMG04</v>
      </c>
      <c r="B13" s="62" t="s">
        <v>196</v>
      </c>
      <c r="C13" s="20" t="str">
        <f t="shared" si="0"/>
        <v>Recurso F10B</v>
      </c>
      <c r="D13" s="63" t="s">
        <v>192</v>
      </c>
      <c r="E13" s="63" t="s">
        <v>155</v>
      </c>
      <c r="F13" s="13" t="str">
        <f t="shared" ca="1" si="4"/>
        <v>CN_11_01_REC_110_IMG04.jpg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197</v>
      </c>
      <c r="K13" s="64" t="s">
        <v>200</v>
      </c>
      <c r="O13" s="2" t="str">
        <f>'Definición técnica de imagenes'!A19</f>
        <v>F4</v>
      </c>
    </row>
    <row r="14" spans="1:16" s="11" customFormat="1" ht="269.25" customHeight="1" x14ac:dyDescent="0.25">
      <c r="A14" s="12" t="str">
        <f t="shared" si="3"/>
        <v>IMG05</v>
      </c>
      <c r="B14" s="62" t="s">
        <v>196</v>
      </c>
      <c r="C14" s="20" t="str">
        <f t="shared" si="0"/>
        <v>Recurso F10B</v>
      </c>
      <c r="D14" s="63" t="s">
        <v>192</v>
      </c>
      <c r="E14" s="63" t="s">
        <v>155</v>
      </c>
      <c r="F14" s="13" t="str">
        <f t="shared" ca="1" si="4"/>
        <v>CN_11_01_REC_110_IMG05.jpg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t="s">
        <v>201</v>
      </c>
      <c r="O14" s="2" t="str">
        <f>'Definición técnica de imagenes'!A22</f>
        <v>F6</v>
      </c>
    </row>
    <row r="15" spans="1:16" s="11" customFormat="1" ht="153.75" customHeight="1" x14ac:dyDescent="0.25">
      <c r="A15" s="12" t="str">
        <f t="shared" si="3"/>
        <v>IMG06</v>
      </c>
      <c r="B15" s="62">
        <v>327620132</v>
      </c>
      <c r="C15" s="20" t="str">
        <f t="shared" si="0"/>
        <v>Recurso F10B</v>
      </c>
      <c r="D15" s="63" t="s">
        <v>192</v>
      </c>
      <c r="E15" s="63" t="s">
        <v>155</v>
      </c>
      <c r="F15" s="13" t="str">
        <f t="shared" ca="1" si="4"/>
        <v>CN_11_01_REC_110_IMG06.jpg</v>
      </c>
      <c r="G15" s="13">
        <f ca="1">IF($F15&lt;&gt;"",IF($G$4="Recurso",VLOOKUP($E15,OFFSET('Definición técnica de imagenes'!$A$1,MATCH($G$5,'Definición técnica de imagenes'!$A$1:$A$104,0)-1,1,COUNTIF('Definición técnica de imagenes'!$A$3:$A$102,$G$5),5),5,FALSE),'Definición técnica de imagenes'!$F$16),"")</f>
        <v>0</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202</v>
      </c>
      <c r="K15" s="66" t="s">
        <v>203</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2016-07-15T05:01:12Z</dcterms:modified>
</cp:coreProperties>
</file>