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user\Documents\GitHub\CienciasNaturales\fuentes\contenidos\grado10\guion1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H28" i="1" s="1"/>
  <c r="I29" i="1"/>
  <c r="I30" i="1"/>
  <c r="I31" i="1"/>
  <c r="I32" i="1"/>
  <c r="H32" i="1" s="1"/>
  <c r="I33" i="1"/>
  <c r="I34" i="1"/>
  <c r="I35" i="1"/>
  <c r="I36" i="1"/>
  <c r="H36" i="1" s="1"/>
  <c r="I37" i="1"/>
  <c r="I38" i="1"/>
  <c r="I39" i="1"/>
  <c r="I40" i="1"/>
  <c r="H40" i="1" s="1"/>
  <c r="I41" i="1"/>
  <c r="I42" i="1"/>
  <c r="I43" i="1"/>
  <c r="I44" i="1"/>
  <c r="H44" i="1" s="1"/>
  <c r="I45" i="1"/>
  <c r="I46" i="1"/>
  <c r="I47" i="1"/>
  <c r="I48" i="1"/>
  <c r="H48" i="1" s="1"/>
  <c r="I49" i="1"/>
  <c r="I50" i="1"/>
  <c r="I51" i="1"/>
  <c r="I52" i="1"/>
  <c r="H52" i="1" s="1"/>
  <c r="I53" i="1"/>
  <c r="F53" i="1"/>
  <c r="G53" i="1" s="1"/>
  <c r="I54" i="1"/>
  <c r="H54" i="1" s="1"/>
  <c r="F54" i="1"/>
  <c r="G54" i="1" s="1"/>
  <c r="I55" i="1"/>
  <c r="H55" i="1" s="1"/>
  <c r="I56" i="1"/>
  <c r="F56" i="1"/>
  <c r="G56" i="1" s="1"/>
  <c r="I57" i="1"/>
  <c r="H57" i="1" s="1"/>
  <c r="I58" i="1"/>
  <c r="F58" i="1"/>
  <c r="G58" i="1" s="1"/>
  <c r="I59" i="1"/>
  <c r="H59" i="1" s="1"/>
  <c r="I60" i="1"/>
  <c r="F60" i="1"/>
  <c r="G60" i="1" s="1"/>
  <c r="I61" i="1"/>
  <c r="H61" i="1" s="1"/>
  <c r="I62" i="1"/>
  <c r="F62" i="1"/>
  <c r="G62" i="1" s="1"/>
  <c r="F63" i="1"/>
  <c r="G63" i="1" s="1"/>
  <c r="I63" i="1"/>
  <c r="H63" i="1" s="1"/>
  <c r="F64" i="1"/>
  <c r="G64" i="1" s="1"/>
  <c r="I64" i="1"/>
  <c r="H64" i="1" s="1"/>
  <c r="F65" i="1"/>
  <c r="G65" i="1" s="1"/>
  <c r="I65" i="1"/>
  <c r="H65" i="1" s="1"/>
  <c r="F66" i="1"/>
  <c r="G66" i="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c r="I104" i="1"/>
  <c r="H104" i="1" s="1"/>
  <c r="F105" i="1"/>
  <c r="G105" i="1" s="1"/>
  <c r="I105" i="1"/>
  <c r="H105" i="1" s="1"/>
  <c r="F106" i="1"/>
  <c r="G106" i="1" s="1"/>
  <c r="I106" i="1"/>
  <c r="H106" i="1" s="1"/>
  <c r="F107" i="1"/>
  <c r="G107" i="1" s="1"/>
  <c r="I107" i="1"/>
  <c r="H107" i="1" s="1"/>
  <c r="F108" i="1"/>
  <c r="G108" i="1" s="1"/>
  <c r="I108" i="1"/>
  <c r="H108" i="1" s="1"/>
  <c r="H56" i="1"/>
  <c r="H60" i="1"/>
  <c r="H62" i="1"/>
  <c r="H58" i="1"/>
  <c r="F61" i="1"/>
  <c r="G61" i="1" s="1"/>
  <c r="F59" i="1"/>
  <c r="G59" i="1" s="1"/>
  <c r="F57" i="1"/>
  <c r="G57" i="1" s="1"/>
  <c r="F55" i="1"/>
  <c r="G55" i="1" s="1"/>
  <c r="H53" i="1"/>
  <c r="F52" i="1"/>
  <c r="G52" i="1" s="1"/>
  <c r="F51" i="1"/>
  <c r="G51" i="1" s="1"/>
  <c r="H51" i="1"/>
  <c r="F50" i="1"/>
  <c r="G50" i="1"/>
  <c r="H50" i="1"/>
  <c r="F49" i="1"/>
  <c r="G49" i="1" s="1"/>
  <c r="H49" i="1"/>
  <c r="F48" i="1"/>
  <c r="G48" i="1" s="1"/>
  <c r="F47" i="1"/>
  <c r="G47" i="1" s="1"/>
  <c r="H47" i="1"/>
  <c r="F46" i="1"/>
  <c r="G46" i="1" s="1"/>
  <c r="H46" i="1"/>
  <c r="F45" i="1"/>
  <c r="G45" i="1"/>
  <c r="H45" i="1"/>
  <c r="F44" i="1"/>
  <c r="G44" i="1" s="1"/>
  <c r="F43" i="1"/>
  <c r="G43" i="1" s="1"/>
  <c r="H43" i="1"/>
  <c r="F42" i="1"/>
  <c r="G42" i="1"/>
  <c r="H42" i="1"/>
  <c r="F41" i="1"/>
  <c r="G41" i="1" s="1"/>
  <c r="H41" i="1"/>
  <c r="F40" i="1"/>
  <c r="G40" i="1" s="1"/>
  <c r="F39" i="1"/>
  <c r="G39" i="1" s="1"/>
  <c r="H39" i="1"/>
  <c r="F38" i="1"/>
  <c r="G38" i="1" s="1"/>
  <c r="H38" i="1"/>
  <c r="F37" i="1"/>
  <c r="G37" i="1"/>
  <c r="H37" i="1"/>
  <c r="F36" i="1"/>
  <c r="G36" i="1" s="1"/>
  <c r="F35" i="1"/>
  <c r="G35" i="1" s="1"/>
  <c r="H35" i="1"/>
  <c r="F34" i="1"/>
  <c r="G34" i="1"/>
  <c r="H34" i="1"/>
  <c r="F33" i="1"/>
  <c r="G33" i="1" s="1"/>
  <c r="H33" i="1"/>
  <c r="F32" i="1"/>
  <c r="G32" i="1" s="1"/>
  <c r="F31" i="1"/>
  <c r="G31" i="1" s="1"/>
  <c r="H31" i="1"/>
  <c r="F30" i="1"/>
  <c r="G30" i="1" s="1"/>
  <c r="H30" i="1"/>
  <c r="F29" i="1"/>
  <c r="G29" i="1"/>
  <c r="H29" i="1"/>
  <c r="F28" i="1"/>
  <c r="G28" i="1" s="1"/>
  <c r="F27" i="1"/>
  <c r="G27" i="1" s="1"/>
  <c r="H27" i="1"/>
  <c r="F26" i="1"/>
  <c r="G26" i="1"/>
  <c r="H26" i="1"/>
  <c r="F25" i="1"/>
  <c r="G25" i="1" s="1"/>
  <c r="H25"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c r="F10" i="1"/>
  <c r="G10" i="1" s="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D17" i="2" l="1"/>
  <c r="D18" i="2" s="1"/>
  <c r="H11" i="1"/>
  <c r="A12" i="1"/>
  <c r="H12" i="1" s="1"/>
  <c r="F11" i="1"/>
  <c r="G11" i="1" s="1"/>
  <c r="H10" i="1"/>
  <c r="F12" i="1" l="1"/>
  <c r="G12" i="1" s="1"/>
  <c r="A13" i="1"/>
  <c r="F13" i="1" l="1"/>
  <c r="G13" i="1" s="1"/>
  <c r="A14" i="1"/>
  <c r="H13" i="1"/>
  <c r="F14" i="1" l="1"/>
  <c r="G14" i="1" s="1"/>
  <c r="A15" i="1"/>
  <c r="H14" i="1"/>
  <c r="A16" i="1" l="1"/>
  <c r="F15" i="1"/>
  <c r="G15" i="1" s="1"/>
  <c r="H15" i="1"/>
  <c r="F16" i="1" l="1"/>
  <c r="G16" i="1" s="1"/>
  <c r="A17" i="1"/>
  <c r="H16" i="1"/>
  <c r="F17" i="1" l="1"/>
  <c r="G17" i="1" s="1"/>
  <c r="A18" i="1"/>
  <c r="H17" i="1"/>
  <c r="F18" i="1" l="1"/>
  <c r="G18" i="1" s="1"/>
  <c r="A19" i="1"/>
  <c r="H18" i="1"/>
  <c r="A20" i="1" l="1"/>
  <c r="F19" i="1"/>
  <c r="G19" i="1" s="1"/>
  <c r="H19" i="1"/>
  <c r="A21" i="1" l="1"/>
  <c r="F20" i="1"/>
  <c r="G20" i="1" s="1"/>
  <c r="H20" i="1"/>
  <c r="A22" i="1" l="1"/>
  <c r="H21" i="1"/>
  <c r="F21" i="1"/>
  <c r="G21" i="1" s="1"/>
  <c r="A23" i="1" l="1"/>
  <c r="H22" i="1"/>
  <c r="F22" i="1"/>
  <c r="G22" i="1" s="1"/>
  <c r="H23" i="1" l="1"/>
  <c r="A24" i="1"/>
  <c r="F23" i="1"/>
  <c r="G23" i="1" s="1"/>
  <c r="F24" i="1" l="1"/>
  <c r="G24" i="1" s="1"/>
  <c r="H24" i="1"/>
</calcChain>
</file>

<file path=xl/comments1.xml><?xml version="1.0" encoding="utf-8"?>
<comments xmlns="http://schemas.openxmlformats.org/spreadsheetml/2006/main">
  <authors>
    <author>Adriana Rodriguez</author>
  </authors>
  <commentList>
    <comment ref="F3" authorId="0" shapeId="0">
      <text>
        <r>
          <rPr>
            <b/>
            <sz val="9"/>
            <color indexed="81"/>
            <rFont val="Tahoma"/>
            <charset val="1"/>
          </rPr>
          <t>JULIO 12 DE 2016</t>
        </r>
        <r>
          <rPr>
            <sz val="9"/>
            <color indexed="81"/>
            <rFont val="Tahoma"/>
            <charset val="1"/>
          </rPr>
          <t xml:space="preserve">
</t>
        </r>
      </text>
    </comment>
  </commentList>
</comments>
</file>

<file path=xl/sharedStrings.xml><?xml version="1.0" encoding="utf-8"?>
<sst xmlns="http://schemas.openxmlformats.org/spreadsheetml/2006/main" count="422" uniqueCount="218">
  <si>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</si>
  <si>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</si>
  <si>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</si>
  <si>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</si>
  <si>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</si>
  <si>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</si>
  <si>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</si>
  <si>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</si>
  <si>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</si>
  <si>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</si>
  <si>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</si>
  <si>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</si>
  <si>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</si>
  <si>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</si>
  <si>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</si>
  <si>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</si>
  <si>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</si>
  <si>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</si>
  <si>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</si>
  <si>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</si>
  <si>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</si>
  <si>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</si>
  <si>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</si>
  <si>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</si>
  <si>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</si>
  <si>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</si>
  <si>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</si>
  <si>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</si>
  <si>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</si>
  <si>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</si>
  <si>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</si>
  <si>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</si>
  <si>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</si>
  <si>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</si>
  <si>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</si>
  <si>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</si>
  <si>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</si>
  <si>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</si>
  <si>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</si>
  <si>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</si>
  <si>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</si>
  <si>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</si>
  <si>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</si>
  <si>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</si>
  <si>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</si>
  <si>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</si>
  <si>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</si>
  <si>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</si>
  <si>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</si>
  <si>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</si>
  <si>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</si>
  <si>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</si>
  <si>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</si>
  <si>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</si>
  <si>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</si>
  <si>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</si>
  <si>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</si>
  <si>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</si>
  <si>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</si>
  <si>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</si>
  <si>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</si>
  <si>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</si>
  <si>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</si>
  <si>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</si>
  <si>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</si>
  <si>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</si>
  <si>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</si>
  <si>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</si>
  <si>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</si>
  <si>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</si>
  <si>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</si>
  <si>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</si>
  <si>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</si>
  <si>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</si>
  <si>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</si>
  <si>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</si>
  <si>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</si>
  <si>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</si>
  <si>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</si>
  <si>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</si>
  <si>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</si>
  <si>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</si>
  <si>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</si>
  <si>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</si>
  <si>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</si>
  <si>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</si>
  <si>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</si>
  <si>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</si>
  <si>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</si>
  <si>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</si>
  <si>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</si>
  <si>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</si>
  <si>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</si>
  <si>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</si>
  <si>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</si>
  <si>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</si>
  <si>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</si>
  <si>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</si>
  <si>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</si>
  <si>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</si>
  <si>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</si>
  <si>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</si>
  <si>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</si>
  <si>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</si>
  <si>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</si>
  <si>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</si>
  <si>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</si>
  <si>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</si>
  <si>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</si>
  <si>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</si>
  <si>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</si>
  <si>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</si>
  <si>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</si>
  <si>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</si>
  <si>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</si>
  <si>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</si>
  <si>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</si>
  <si>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</si>
  <si>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</si>
  <si>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</si>
  <si>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</si>
  <si>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</si>
  <si>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</si>
  <si>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</si>
  <si>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</si>
  <si>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</si>
  <si>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</si>
  <si>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</si>
  <si>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</si>
  <si>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</si>
  <si>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</si>
  <si>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</si>
  <si>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</si>
  <si>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</si>
  <si>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</si>
  <si>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</si>
  <si>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</si>
  <si>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</si>
  <si>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</si>
  <si>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</si>
  <si>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</si>
  <si>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</si>
  <si>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</si>
  <si>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</si>
  <si>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</si>
  <si>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</si>
  <si>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</si>
  <si>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</si>
  <si>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</si>
  <si>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</si>
  <si>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</si>
  <si>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</si>
  <si>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</si>
  <si>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</si>
  <si>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</si>
  <si>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</si>
  <si>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</si>
  <si>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</si>
  <si>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</si>
  <si>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</si>
  <si>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</si>
  <si>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</si>
  <si>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</si>
  <si>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</si>
  <si>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</si>
  <si>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</si>
  <si>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</si>
  <si>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</si>
  <si>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</si>
  <si>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</si>
  <si>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</si>
  <si>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</si>
  <si>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</si>
  <si>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</si>
  <si>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</si>
  <si>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</si>
  <si>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</si>
  <si>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</si>
  <si>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</si>
  <si>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</si>
  <si>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</si>
  <si>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</si>
  <si>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</si>
  <si>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</si>
  <si>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</si>
  <si>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</si>
  <si>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</si>
  <si>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LEYES DE LAS FUERZAS</t>
  </si>
  <si>
    <t>DIANA GARCIA</t>
  </si>
  <si>
    <t>Cuaderno de Estudio</t>
  </si>
  <si>
    <t>Ilustración</t>
  </si>
  <si>
    <t>ISAAC NEWTON</t>
  </si>
  <si>
    <t>https://upload.wikimedia.org/wikipedia/commons/0/0e/Parallel_net_force01.jpg</t>
  </si>
  <si>
    <t xml:space="preserve">FUERZAS. Imagen con adaptación del autor, debe quedar como la de la parte inferior (cuadros grises) Se pueden cambiar colores </t>
  </si>
  <si>
    <t>https://upload.wikimedia.org/wikipedia/commons/4/45/Non-parallel_net_force01.jpg</t>
  </si>
  <si>
    <t xml:space="preserve">FUERZAS. Imagen con adaptación del autor, debe quedar como la de la parte inferior (cuadros grises) </t>
  </si>
  <si>
    <t>http://www.texample.net/media/tikz/examples/PNG/free-body-diagrams.png</t>
  </si>
  <si>
    <t xml:space="preserve">Debe quedar como la imagen de la parte inferior: 
Agregar y modificar las letras que se indican 
Los vectores (flechas) N y Wy deben quedar de la misma longitud.
Los vectores (flechas) T y Wx deben quedar de la misma longitud
</t>
  </si>
  <si>
    <t xml:space="preserve">Cambios en el primer dibujo:  
En la masa cuadrada grande poner M y en la cuadrada pequeña m colocar una flecha paralela al plano inclinado que indique que el objeto esta descendiendo del plano sobre esta flecha coloca la letra a (de aceleración).
Cambios por el segundo objeto coloquemos en la mitad la letra M como subiéramos sacado el cuadrado grande del primer dibujo, ósea estar pendiente de la orientación, además colocar el plano cartesiano poniendo el +x hacia la izquierda.
Cambios en la tercera imagen: colocar la m minúscula dentro del cuadrado, quitar el prima de la T
</t>
  </si>
  <si>
    <t>4° ESO/Física y Química/La dinámica/2. Las leyes de Newton/2.3 La tercera ley de Newton o ley de acción y reacción</t>
  </si>
  <si>
    <t>MANZANA</t>
  </si>
  <si>
    <t>COHETE</t>
  </si>
  <si>
    <t xml:space="preserve">4° ESO/ Física y química/La dinámica/5. La fuerza centrípeta </t>
  </si>
  <si>
    <t>CIRCULO</t>
  </si>
  <si>
    <t>http://upload.wikimedia.org/wikipedia/commons/f/ff/Breaking_String.PNG</t>
  </si>
  <si>
    <t xml:space="preserve">VELOCIDAD Cambiar las palabras de inglés a español:
Velocity por velocidad
Centripetal forcé por Fuerza centrípeta
</t>
  </si>
  <si>
    <t>https://upload.wikimedia.org/wikipedia/commons/4/40/US_Navy_040501-N-1336S-037_The_U.S._Navy_sponsored_Chevy_Monte_Carlo_NASCAR_leads_a_pack_into_turn_four_at_California_Speedway.jpg</t>
  </si>
  <si>
    <t>PISTA</t>
  </si>
  <si>
    <t>http://upload.wikimedia.org/wikipedia/commons/4/48/Par_de_fuerzas.jpg</t>
  </si>
  <si>
    <t>FUERZAS. Debe quedar una sola rueda. Colocar el 1 y el 2 como sub índices</t>
  </si>
  <si>
    <t>https://upload.wikimedia.org/wikipedia/commons/4/4e/Cross_product_parallelogram.svg</t>
  </si>
  <si>
    <t>PLANO.Gif  para un recuerda de la[SECCIÓN 2] 3.1 El torque</t>
  </si>
  <si>
    <t>http://upload.wikimedia.org/wikipedia/commons/c/c3/Lever_Principle_3D.png</t>
  </si>
  <si>
    <t xml:space="preserve">EQUILIBRIO. CAMBIOS: quitar la ecuación  y poner la letra O en donde se indica. (Imagen inferior)
En la ecuación cambiar las letras M por 
</t>
  </si>
  <si>
    <t>4°ESO/Física y química/La fuerza/3. Fuerzas en equilibrio/ 3.1 El equilibrio en máquinas simples: la palanca</t>
  </si>
  <si>
    <t>PALANCAS</t>
  </si>
  <si>
    <t xml:space="preserve">PALANCA  </t>
  </si>
  <si>
    <t>CN_10_17_CO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</si>
</sst>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jpeg"/><Relationship Id="rId3" Type="http://schemas.openxmlformats.org/officeDocument/2006/relationships/image" Target="../media/image7.png"/><Relationship Id="rId7" Type="http://schemas.openxmlformats.org/officeDocument/2006/relationships/image" Target="../media/image11.jpeg"/><Relationship Id="rId12" Type="http://schemas.openxmlformats.org/officeDocument/2006/relationships/image" Target="../media/image16.pn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jpeg"/><Relationship Id="rId11" Type="http://schemas.openxmlformats.org/officeDocument/2006/relationships/image" Target="../media/image15.png"/><Relationship Id="rId5" Type="http://schemas.openxmlformats.org/officeDocument/2006/relationships/image" Target="../media/image9.jpeg"/><Relationship Id="rId15" Type="http://schemas.openxmlformats.org/officeDocument/2006/relationships/image" Target="../media/image19.jpeg"/><Relationship Id="rId10" Type="http://schemas.openxmlformats.org/officeDocument/2006/relationships/image" Target="../media/image14.jpeg"/><Relationship Id="rId4" Type="http://schemas.openxmlformats.org/officeDocument/2006/relationships/image" Target="../media/image8.png"/><Relationship Id="rId9" Type="http://schemas.openxmlformats.org/officeDocument/2006/relationships/image" Target="../media/image13.jpeg"/><Relationship Id="rId14" Type="http://schemas.openxmlformats.org/officeDocument/2006/relationships/image" Target="../media/image18.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10</xdr:col>
      <xdr:colOff>1984375</xdr:colOff>
      <xdr:row>10</xdr:row>
      <xdr:rowOff>1036399</xdr:rowOff>
    </xdr:to>
    <xdr:pic>
      <xdr:nvPicPr>
        <xdr:cNvPr id="3" name="2 Imagen" descr="Parallel_net_force01.jpg"/>
        <xdr:cNvPicPr>
          <a:picLocks noChangeAspect="1"/>
        </xdr:cNvPicPr>
      </xdr:nvPicPr>
      <xdr:blipFill>
        <a:blip xmlns:r="http://schemas.openxmlformats.org/officeDocument/2006/relationships" r:embed="rId1"/>
        <a:stretch>
          <a:fillRect/>
        </a:stretch>
      </xdr:blipFill>
      <xdr:spPr>
        <a:xfrm>
          <a:off x="16351250" y="4064000"/>
          <a:ext cx="1984375" cy="1036399"/>
        </a:xfrm>
        <a:prstGeom prst="rect">
          <a:avLst/>
        </a:prstGeom>
      </xdr:spPr>
    </xdr:pic>
    <xdr:clientData/>
  </xdr:twoCellAnchor>
  <xdr:twoCellAnchor editAs="oneCell">
    <xdr:from>
      <xdr:col>10</xdr:col>
      <xdr:colOff>1</xdr:colOff>
      <xdr:row>11</xdr:row>
      <xdr:rowOff>0</xdr:rowOff>
    </xdr:from>
    <xdr:to>
      <xdr:col>10</xdr:col>
      <xdr:colOff>2171700</xdr:colOff>
      <xdr:row>11</xdr:row>
      <xdr:rowOff>1309254</xdr:rowOff>
    </xdr:to>
    <xdr:pic>
      <xdr:nvPicPr>
        <xdr:cNvPr id="4" name="3 Imagen" descr="Non-parallel_net_force01.jpg"/>
        <xdr:cNvPicPr>
          <a:picLocks noChangeAspect="1"/>
        </xdr:cNvPicPr>
      </xdr:nvPicPr>
      <xdr:blipFill>
        <a:blip xmlns:r="http://schemas.openxmlformats.org/officeDocument/2006/relationships" r:embed="rId2"/>
        <a:stretch>
          <a:fillRect/>
        </a:stretch>
      </xdr:blipFill>
      <xdr:spPr>
        <a:xfrm>
          <a:off x="16383001" y="6858000"/>
          <a:ext cx="2171699" cy="1309254"/>
        </a:xfrm>
        <a:prstGeom prst="rect">
          <a:avLst/>
        </a:prstGeom>
      </xdr:spPr>
    </xdr:pic>
    <xdr:clientData/>
  </xdr:twoCellAnchor>
  <xdr:twoCellAnchor editAs="oneCell">
    <xdr:from>
      <xdr:col>10</xdr:col>
      <xdr:colOff>0</xdr:colOff>
      <xdr:row>12</xdr:row>
      <xdr:rowOff>1</xdr:rowOff>
    </xdr:from>
    <xdr:to>
      <xdr:col>11</xdr:col>
      <xdr:colOff>0</xdr:colOff>
      <xdr:row>12</xdr:row>
      <xdr:rowOff>971551</xdr:rowOff>
    </xdr:to>
    <xdr:pic>
      <xdr:nvPicPr>
        <xdr:cNvPr id="5" name="4 Imagen" descr="free-body-diagrams.png"/>
        <xdr:cNvPicPr>
          <a:picLocks noChangeAspect="1"/>
        </xdr:cNvPicPr>
      </xdr:nvPicPr>
      <xdr:blipFill>
        <a:blip xmlns:r="http://schemas.openxmlformats.org/officeDocument/2006/relationships" r:embed="rId3"/>
        <a:stretch>
          <a:fillRect/>
        </a:stretch>
      </xdr:blipFill>
      <xdr:spPr>
        <a:xfrm>
          <a:off x="16383000" y="9315451"/>
          <a:ext cx="2259419" cy="971550"/>
        </a:xfrm>
        <a:prstGeom prst="rect">
          <a:avLst/>
        </a:prstGeom>
      </xdr:spPr>
    </xdr:pic>
    <xdr:clientData/>
  </xdr:twoCellAnchor>
  <xdr:twoCellAnchor editAs="oneCell">
    <xdr:from>
      <xdr:col>10</xdr:col>
      <xdr:colOff>114301</xdr:colOff>
      <xdr:row>12</xdr:row>
      <xdr:rowOff>1543051</xdr:rowOff>
    </xdr:from>
    <xdr:to>
      <xdr:col>10</xdr:col>
      <xdr:colOff>2114550</xdr:colOff>
      <xdr:row>12</xdr:row>
      <xdr:rowOff>2209800</xdr:rowOff>
    </xdr:to>
    <xdr:pic>
      <xdr:nvPicPr>
        <xdr:cNvPr id="6" name="5 Imagen"/>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497301" y="10858501"/>
          <a:ext cx="2000249" cy="666749"/>
        </a:xfrm>
        <a:prstGeom prst="rect">
          <a:avLst/>
        </a:prstGeom>
        <a:noFill/>
        <a:ln>
          <a:noFill/>
        </a:ln>
      </xdr:spPr>
    </xdr:pic>
    <xdr:clientData/>
  </xdr:twoCellAnchor>
  <xdr:twoCellAnchor editAs="oneCell">
    <xdr:from>
      <xdr:col>10</xdr:col>
      <xdr:colOff>0</xdr:colOff>
      <xdr:row>13</xdr:row>
      <xdr:rowOff>1</xdr:rowOff>
    </xdr:from>
    <xdr:to>
      <xdr:col>10</xdr:col>
      <xdr:colOff>2215116</xdr:colOff>
      <xdr:row>13</xdr:row>
      <xdr:rowOff>952501</xdr:rowOff>
    </xdr:to>
    <xdr:pic>
      <xdr:nvPicPr>
        <xdr:cNvPr id="7" name="6 Imagen" descr="free-body-diagrams (1).png"/>
        <xdr:cNvPicPr>
          <a:picLocks noChangeAspect="1"/>
        </xdr:cNvPicPr>
      </xdr:nvPicPr>
      <xdr:blipFill>
        <a:blip xmlns:r="http://schemas.openxmlformats.org/officeDocument/2006/relationships" r:embed="rId3"/>
        <a:stretch>
          <a:fillRect/>
        </a:stretch>
      </xdr:blipFill>
      <xdr:spPr>
        <a:xfrm>
          <a:off x="16383000" y="11982451"/>
          <a:ext cx="2215116" cy="952500"/>
        </a:xfrm>
        <a:prstGeom prst="rect">
          <a:avLst/>
        </a:prstGeom>
      </xdr:spPr>
    </xdr:pic>
    <xdr:clientData/>
  </xdr:twoCellAnchor>
  <xdr:twoCellAnchor editAs="oneCell">
    <xdr:from>
      <xdr:col>10</xdr:col>
      <xdr:colOff>0</xdr:colOff>
      <xdr:row>14</xdr:row>
      <xdr:rowOff>0</xdr:rowOff>
    </xdr:from>
    <xdr:to>
      <xdr:col>10</xdr:col>
      <xdr:colOff>2210770</xdr:colOff>
      <xdr:row>14</xdr:row>
      <xdr:rowOff>1543050</xdr:rowOff>
    </xdr:to>
    <xdr:pic>
      <xdr:nvPicPr>
        <xdr:cNvPr id="8" name="7 Imagen" descr="FQ_10_03_img1_small.jpg"/>
        <xdr:cNvPicPr>
          <a:picLocks noChangeAspect="1"/>
        </xdr:cNvPicPr>
      </xdr:nvPicPr>
      <xdr:blipFill>
        <a:blip xmlns:r="http://schemas.openxmlformats.org/officeDocument/2006/relationships" r:embed="rId5"/>
        <a:stretch>
          <a:fillRect/>
        </a:stretch>
      </xdr:blipFill>
      <xdr:spPr>
        <a:xfrm>
          <a:off x="16383000" y="13544550"/>
          <a:ext cx="2210770" cy="1543050"/>
        </a:xfrm>
        <a:prstGeom prst="rect">
          <a:avLst/>
        </a:prstGeom>
      </xdr:spPr>
    </xdr:pic>
    <xdr:clientData/>
  </xdr:twoCellAnchor>
  <xdr:twoCellAnchor editAs="oneCell">
    <xdr:from>
      <xdr:col>10</xdr:col>
      <xdr:colOff>1</xdr:colOff>
      <xdr:row>15</xdr:row>
      <xdr:rowOff>1</xdr:rowOff>
    </xdr:from>
    <xdr:to>
      <xdr:col>10</xdr:col>
      <xdr:colOff>2228851</xdr:colOff>
      <xdr:row>15</xdr:row>
      <xdr:rowOff>2228851</xdr:rowOff>
    </xdr:to>
    <xdr:pic>
      <xdr:nvPicPr>
        <xdr:cNvPr id="9" name="8 Imagen" descr="FQ_10_03_img2_small.jpg"/>
        <xdr:cNvPicPr>
          <a:picLocks noChangeAspect="1"/>
        </xdr:cNvPicPr>
      </xdr:nvPicPr>
      <xdr:blipFill>
        <a:blip xmlns:r="http://schemas.openxmlformats.org/officeDocument/2006/relationships" r:embed="rId6"/>
        <a:stretch>
          <a:fillRect/>
        </a:stretch>
      </xdr:blipFill>
      <xdr:spPr>
        <a:xfrm>
          <a:off x="16383001" y="15220951"/>
          <a:ext cx="2228850" cy="2228850"/>
        </a:xfrm>
        <a:prstGeom prst="rect">
          <a:avLst/>
        </a:prstGeom>
      </xdr:spPr>
    </xdr:pic>
    <xdr:clientData/>
  </xdr:twoCellAnchor>
  <xdr:twoCellAnchor editAs="oneCell">
    <xdr:from>
      <xdr:col>10</xdr:col>
      <xdr:colOff>0</xdr:colOff>
      <xdr:row>16</xdr:row>
      <xdr:rowOff>0</xdr:rowOff>
    </xdr:from>
    <xdr:to>
      <xdr:col>11</xdr:col>
      <xdr:colOff>0</xdr:colOff>
      <xdr:row>16</xdr:row>
      <xdr:rowOff>1600199</xdr:rowOff>
    </xdr:to>
    <xdr:pic>
      <xdr:nvPicPr>
        <xdr:cNvPr id="10" name="9 Imagen" descr="FQ_10_03_img4_small.jpg"/>
        <xdr:cNvPicPr>
          <a:picLocks noChangeAspect="1"/>
        </xdr:cNvPicPr>
      </xdr:nvPicPr>
      <xdr:blipFill>
        <a:blip xmlns:r="http://schemas.openxmlformats.org/officeDocument/2006/relationships" r:embed="rId7"/>
        <a:stretch>
          <a:fillRect/>
        </a:stretch>
      </xdr:blipFill>
      <xdr:spPr>
        <a:xfrm>
          <a:off x="16383000" y="17697450"/>
          <a:ext cx="2284752" cy="1600199"/>
        </a:xfrm>
        <a:prstGeom prst="rect">
          <a:avLst/>
        </a:prstGeom>
      </xdr:spPr>
    </xdr:pic>
    <xdr:clientData/>
  </xdr:twoCellAnchor>
  <xdr:twoCellAnchor editAs="oneCell">
    <xdr:from>
      <xdr:col>10</xdr:col>
      <xdr:colOff>1</xdr:colOff>
      <xdr:row>17</xdr:row>
      <xdr:rowOff>1</xdr:rowOff>
    </xdr:from>
    <xdr:to>
      <xdr:col>10</xdr:col>
      <xdr:colOff>2195713</xdr:colOff>
      <xdr:row>17</xdr:row>
      <xdr:rowOff>1428750</xdr:rowOff>
    </xdr:to>
    <xdr:pic>
      <xdr:nvPicPr>
        <xdr:cNvPr id="11" name="10 Imagen" descr="velocidad.PNG"/>
        <xdr:cNvPicPr>
          <a:picLocks noChangeAspect="1"/>
        </xdr:cNvPicPr>
      </xdr:nvPicPr>
      <xdr:blipFill>
        <a:blip xmlns:r="http://schemas.openxmlformats.org/officeDocument/2006/relationships" r:embed="rId8"/>
        <a:stretch>
          <a:fillRect/>
        </a:stretch>
      </xdr:blipFill>
      <xdr:spPr>
        <a:xfrm>
          <a:off x="16383001" y="19669126"/>
          <a:ext cx="2195712" cy="1428749"/>
        </a:xfrm>
        <a:prstGeom prst="rect">
          <a:avLst/>
        </a:prstGeom>
      </xdr:spPr>
    </xdr:pic>
    <xdr:clientData/>
  </xdr:twoCellAnchor>
  <xdr:twoCellAnchor editAs="oneCell">
    <xdr:from>
      <xdr:col>10</xdr:col>
      <xdr:colOff>1</xdr:colOff>
      <xdr:row>18</xdr:row>
      <xdr:rowOff>0</xdr:rowOff>
    </xdr:from>
    <xdr:to>
      <xdr:col>10</xdr:col>
      <xdr:colOff>2209801</xdr:colOff>
      <xdr:row>18</xdr:row>
      <xdr:rowOff>1543050</xdr:rowOff>
    </xdr:to>
    <xdr:pic>
      <xdr:nvPicPr>
        <xdr:cNvPr id="12" name="11 Imagen" descr="US_Navy_040501-N-1336S-037_The_U.S._Navy_sponsored_Chevy_Monte_Carlo_NASCAR_leads_a_pack_into_turn_four_at_California_Speedway.jpg"/>
        <xdr:cNvPicPr>
          <a:picLocks noChangeAspect="1"/>
        </xdr:cNvPicPr>
      </xdr:nvPicPr>
      <xdr:blipFill>
        <a:blip xmlns:r="http://schemas.openxmlformats.org/officeDocument/2006/relationships" r:embed="rId9"/>
        <a:stretch>
          <a:fillRect/>
        </a:stretch>
      </xdr:blipFill>
      <xdr:spPr>
        <a:xfrm>
          <a:off x="16383001" y="21469350"/>
          <a:ext cx="2209800" cy="1543050"/>
        </a:xfrm>
        <a:prstGeom prst="rect">
          <a:avLst/>
        </a:prstGeom>
      </xdr:spPr>
    </xdr:pic>
    <xdr:clientData/>
  </xdr:twoCellAnchor>
  <xdr:twoCellAnchor editAs="oneCell">
    <xdr:from>
      <xdr:col>10</xdr:col>
      <xdr:colOff>0</xdr:colOff>
      <xdr:row>19</xdr:row>
      <xdr:rowOff>0</xdr:rowOff>
    </xdr:from>
    <xdr:to>
      <xdr:col>10</xdr:col>
      <xdr:colOff>1714500</xdr:colOff>
      <xdr:row>19</xdr:row>
      <xdr:rowOff>1285875</xdr:rowOff>
    </xdr:to>
    <xdr:pic>
      <xdr:nvPicPr>
        <xdr:cNvPr id="13" name="12 Imagen" descr="Par_de_fuerzas.jpg"/>
        <xdr:cNvPicPr>
          <a:picLocks noChangeAspect="1"/>
        </xdr:cNvPicPr>
      </xdr:nvPicPr>
      <xdr:blipFill>
        <a:blip xmlns:r="http://schemas.openxmlformats.org/officeDocument/2006/relationships" r:embed="rId10"/>
        <a:stretch>
          <a:fillRect/>
        </a:stretch>
      </xdr:blipFill>
      <xdr:spPr>
        <a:xfrm>
          <a:off x="16383000" y="23622000"/>
          <a:ext cx="1714500" cy="1285875"/>
        </a:xfrm>
        <a:prstGeom prst="rect">
          <a:avLst/>
        </a:prstGeom>
      </xdr:spPr>
    </xdr:pic>
    <xdr:clientData/>
  </xdr:twoCellAnchor>
  <xdr:twoCellAnchor editAs="oneCell">
    <xdr:from>
      <xdr:col>10</xdr:col>
      <xdr:colOff>0</xdr:colOff>
      <xdr:row>20</xdr:row>
      <xdr:rowOff>0</xdr:rowOff>
    </xdr:from>
    <xdr:to>
      <xdr:col>10</xdr:col>
      <xdr:colOff>2168692</xdr:colOff>
      <xdr:row>20</xdr:row>
      <xdr:rowOff>1733550</xdr:rowOff>
    </xdr:to>
    <xdr:pic>
      <xdr:nvPicPr>
        <xdr:cNvPr id="14" name="13 Imagen" descr="Plano.png"/>
        <xdr:cNvPicPr>
          <a:picLocks noChangeAspect="1"/>
        </xdr:cNvPicPr>
      </xdr:nvPicPr>
      <xdr:blipFill>
        <a:blip xmlns:r="http://schemas.openxmlformats.org/officeDocument/2006/relationships" r:embed="rId11"/>
        <a:stretch>
          <a:fillRect/>
        </a:stretch>
      </xdr:blipFill>
      <xdr:spPr>
        <a:xfrm>
          <a:off x="16383000" y="26974800"/>
          <a:ext cx="2168692" cy="1733550"/>
        </a:xfrm>
        <a:prstGeom prst="rect">
          <a:avLst/>
        </a:prstGeom>
      </xdr:spPr>
    </xdr:pic>
    <xdr:clientData/>
  </xdr:twoCellAnchor>
  <xdr:twoCellAnchor editAs="oneCell">
    <xdr:from>
      <xdr:col>10</xdr:col>
      <xdr:colOff>1</xdr:colOff>
      <xdr:row>21</xdr:row>
      <xdr:rowOff>1</xdr:rowOff>
    </xdr:from>
    <xdr:to>
      <xdr:col>15</xdr:col>
      <xdr:colOff>44847</xdr:colOff>
      <xdr:row>21</xdr:row>
      <xdr:rowOff>1314451</xdr:rowOff>
    </xdr:to>
    <xdr:pic>
      <xdr:nvPicPr>
        <xdr:cNvPr id="15" name="14 Imagen" descr="mm.png"/>
        <xdr:cNvPicPr>
          <a:picLocks noChangeAspect="1"/>
        </xdr:cNvPicPr>
      </xdr:nvPicPr>
      <xdr:blipFill>
        <a:blip xmlns:r="http://schemas.openxmlformats.org/officeDocument/2006/relationships" r:embed="rId12"/>
        <a:stretch>
          <a:fillRect/>
        </a:stretch>
      </xdr:blipFill>
      <xdr:spPr>
        <a:xfrm>
          <a:off x="16383001" y="29013151"/>
          <a:ext cx="2311796" cy="1314450"/>
        </a:xfrm>
        <a:prstGeom prst="rect">
          <a:avLst/>
        </a:prstGeom>
      </xdr:spPr>
    </xdr:pic>
    <xdr:clientData/>
  </xdr:twoCellAnchor>
  <xdr:twoCellAnchor editAs="oneCell">
    <xdr:from>
      <xdr:col>10</xdr:col>
      <xdr:colOff>0</xdr:colOff>
      <xdr:row>22</xdr:row>
      <xdr:rowOff>0</xdr:rowOff>
    </xdr:from>
    <xdr:to>
      <xdr:col>11</xdr:col>
      <xdr:colOff>0</xdr:colOff>
      <xdr:row>22</xdr:row>
      <xdr:rowOff>1162050</xdr:rowOff>
    </xdr:to>
    <xdr:pic>
      <xdr:nvPicPr>
        <xdr:cNvPr id="16" name="15 Imagen" descr="FQ_10_02_img14_small.jpg"/>
        <xdr:cNvPicPr>
          <a:picLocks noChangeAspect="1"/>
        </xdr:cNvPicPr>
      </xdr:nvPicPr>
      <xdr:blipFill>
        <a:blip xmlns:r="http://schemas.openxmlformats.org/officeDocument/2006/relationships" r:embed="rId13"/>
        <a:stretch>
          <a:fillRect/>
        </a:stretch>
      </xdr:blipFill>
      <xdr:spPr>
        <a:xfrm>
          <a:off x="16383000" y="32385000"/>
          <a:ext cx="2266950" cy="1162050"/>
        </a:xfrm>
        <a:prstGeom prst="rect">
          <a:avLst/>
        </a:prstGeom>
      </xdr:spPr>
    </xdr:pic>
    <xdr:clientData/>
  </xdr:twoCellAnchor>
  <xdr:twoCellAnchor editAs="oneCell">
    <xdr:from>
      <xdr:col>10</xdr:col>
      <xdr:colOff>1</xdr:colOff>
      <xdr:row>23</xdr:row>
      <xdr:rowOff>1</xdr:rowOff>
    </xdr:from>
    <xdr:to>
      <xdr:col>10</xdr:col>
      <xdr:colOff>2203399</xdr:colOff>
      <xdr:row>23</xdr:row>
      <xdr:rowOff>1676401</xdr:rowOff>
    </xdr:to>
    <xdr:pic>
      <xdr:nvPicPr>
        <xdr:cNvPr id="17" name="16 Imagen" descr="FQ_10_02_img15_small.jpg"/>
        <xdr:cNvPicPr>
          <a:picLocks noChangeAspect="1"/>
        </xdr:cNvPicPr>
      </xdr:nvPicPr>
      <xdr:blipFill>
        <a:blip xmlns:r="http://schemas.openxmlformats.org/officeDocument/2006/relationships" r:embed="rId14"/>
        <a:stretch>
          <a:fillRect/>
        </a:stretch>
      </xdr:blipFill>
      <xdr:spPr>
        <a:xfrm>
          <a:off x="16383001" y="34518601"/>
          <a:ext cx="2203398" cy="1676400"/>
        </a:xfrm>
        <a:prstGeom prst="rect">
          <a:avLst/>
        </a:prstGeom>
      </xdr:spPr>
    </xdr:pic>
    <xdr:clientData/>
  </xdr:twoCellAnchor>
  <xdr:twoCellAnchor editAs="oneCell">
    <xdr:from>
      <xdr:col>9</xdr:col>
      <xdr:colOff>2653392</xdr:colOff>
      <xdr:row>9</xdr:row>
      <xdr:rowOff>0</xdr:rowOff>
    </xdr:from>
    <xdr:to>
      <xdr:col>10</xdr:col>
      <xdr:colOff>1510392</xdr:colOff>
      <xdr:row>9</xdr:row>
      <xdr:rowOff>1893026</xdr:rowOff>
    </xdr:to>
    <xdr:pic>
      <xdr:nvPicPr>
        <xdr:cNvPr id="18" name="17 Imagen" descr="isaac.jpg"/>
        <xdr:cNvPicPr>
          <a:picLocks noChangeAspect="1"/>
        </xdr:cNvPicPr>
      </xdr:nvPicPr>
      <xdr:blipFill>
        <a:blip xmlns:r="http://schemas.openxmlformats.org/officeDocument/2006/relationships" r:embed="rId15"/>
        <a:stretch>
          <a:fillRect/>
        </a:stretch>
      </xdr:blipFill>
      <xdr:spPr>
        <a:xfrm>
          <a:off x="16369392" y="2122714"/>
          <a:ext cx="1510393" cy="1893026"/>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114300</xdr:colOff>
          <xdr:row>10</xdr:row>
          <xdr:rowOff>1543050</xdr:rowOff>
        </xdr:from>
        <xdr:to>
          <xdr:col>10</xdr:col>
          <xdr:colOff>2019300</xdr:colOff>
          <xdr:row>10</xdr:row>
          <xdr:rowOff>2486025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38100</xdr:colOff>
          <xdr:row>11</xdr:row>
          <xdr:rowOff>1409700</xdr:rowOff>
        </xdr:from>
        <xdr:to>
          <xdr:col>10</xdr:col>
          <xdr:colOff>2143125</xdr:colOff>
          <xdr:row>11</xdr:row>
          <xdr:rowOff>2276475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76200</xdr:colOff>
          <xdr:row>19</xdr:row>
          <xdr:rowOff>1543050</xdr:rowOff>
        </xdr:from>
        <xdr:to>
          <xdr:col>10</xdr:col>
          <xdr:colOff>1676400</xdr:colOff>
          <xdr:row>19</xdr:row>
          <xdr:rowOff>2876550</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95250</xdr:colOff>
          <xdr:row>21</xdr:row>
          <xdr:rowOff>1847850</xdr:rowOff>
        </xdr:from>
        <xdr:to>
          <xdr:col>10</xdr:col>
          <xdr:colOff>2133600</xdr:colOff>
          <xdr:row>21</xdr:row>
          <xdr:rowOff>2971800</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217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0.75" customHeight="1" x14ac:dyDescent="0.25">
      <c r="A10" s="12" t="str">
        <f>IF(OR(B10&lt;&gt;"",J10&lt;&gt;""),"IMG01","")</f>
        <v>IMG01</v>
      </c>
      <c r="B10" s="62">
        <v>234837685</v>
      </c>
      <c r="C10" s="20" t="str">
        <f t="shared" ref="C10:C41" si="0">IF(OR(B10&lt;&gt;"",J10&lt;&gt;""),IF($G$4="Recurso",CONCATENATE($G$4," ",$G$5),$G$4),"")</f>
        <v>Cuaderno de Estudio</v>
      </c>
      <c r="D10" s="63" t="s">
        <v>190</v>
      </c>
      <c r="E10" s="63" t="s">
        <v>154</v>
      </c>
      <c r="F10" s="13" t="str">
        <f t="shared" ref="F10" si="1">IF(OR(B10&lt;&gt;"",J10&lt;&gt;""),CONCATENATE($C$7,"_",$A10,IF($G$4="Cuaderno de Estudio","_small",CONCATENATE(IF(I10="","","n"),IF(LEFT($G$5,1)="F",".jpg",".png")))),"")</f>
        <v>CN_10_17_CO_IMG01_small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217.5" customHeight="1" x14ac:dyDescent="0.25">
      <c r="A11" s="12" t="str">
        <f t="shared" ref="A11:A18" si="3">IF(OR(B11&lt;&gt;"",J11&lt;&gt;""),CONCATENATE(LEFT(A10,3),IF(MID(A10,4,2)+1&lt;10,CONCATENATE("0",MID(A10,4,2)+1))),"")</f>
        <v>IMG02</v>
      </c>
      <c r="B11" s="62" t="s">
        <v>192</v>
      </c>
      <c r="C11" s="20" t="str">
        <f t="shared" si="0"/>
        <v>Cuaderno de Estudio</v>
      </c>
      <c r="D11" s="63" t="s">
        <v>190</v>
      </c>
      <c r="E11" s="63" t="s">
        <v>153</v>
      </c>
      <c r="F11" s="13" t="str">
        <f t="shared" ref="F11:F74" si="4">IF(OR(B11&lt;&gt;"",J11&lt;&gt;""),CONCATENATE($C$7,"_",$A11,IF($G$4="Cuaderno de Estudio","_small",CONCATENATE(IF(I11="","","n"),IF(LEFT($G$5,1)="F",".jpg",".png")))),"")</f>
        <v>CN_10_17_CO_IMG02_small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c r="O11" s="2" t="str">
        <f>'Definición técnica de imagenes'!A13</f>
        <v>M101</v>
      </c>
    </row>
    <row r="12" spans="1:16" s="11" customFormat="1" ht="192.75" customHeight="1" x14ac:dyDescent="0.25">
      <c r="A12" s="12" t="str">
        <f t="shared" si="3"/>
        <v>IMG03</v>
      </c>
      <c r="B12" s="62" t="s">
        <v>194</v>
      </c>
      <c r="C12" s="20" t="str">
        <f t="shared" si="0"/>
        <v>Cuaderno de Estudio</v>
      </c>
      <c r="D12" s="63" t="s">
        <v>190</v>
      </c>
      <c r="E12" s="63" t="s">
        <v>153</v>
      </c>
      <c r="F12" s="13" t="str">
        <f t="shared" si="4"/>
        <v>CN_10_17_CO_IMG03_small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c r="O12" s="2" t="str">
        <f>'Definición técnica de imagenes'!A18</f>
        <v>Diaporama F1</v>
      </c>
    </row>
    <row r="13" spans="1:16" s="11" customFormat="1" ht="209.25" customHeight="1" x14ac:dyDescent="0.25">
      <c r="A13" s="12" t="str">
        <f t="shared" si="3"/>
        <v>IMG04</v>
      </c>
      <c r="B13" s="62" t="s">
        <v>196</v>
      </c>
      <c r="C13" s="20" t="str">
        <f t="shared" si="0"/>
        <v>Cuaderno de Estudio</v>
      </c>
      <c r="D13" s="63" t="s">
        <v>190</v>
      </c>
      <c r="E13" s="63" t="s">
        <v>153</v>
      </c>
      <c r="F13" s="13" t="str">
        <f t="shared" si="4"/>
        <v>CN_10_17_CO_IMG04_small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197</v>
      </c>
      <c r="K13" s="64"/>
      <c r="O13" s="2" t="str">
        <f>'Definición técnica de imagenes'!A19</f>
        <v>F4</v>
      </c>
    </row>
    <row r="14" spans="1:16" s="11" customFormat="1" ht="123" customHeight="1" x14ac:dyDescent="0.25">
      <c r="A14" s="12" t="str">
        <f t="shared" si="3"/>
        <v>IMG05</v>
      </c>
      <c r="B14" s="62" t="s">
        <v>196</v>
      </c>
      <c r="C14" s="20" t="str">
        <f t="shared" si="0"/>
        <v>Cuaderno de Estudio</v>
      </c>
      <c r="D14" s="63" t="s">
        <v>190</v>
      </c>
      <c r="E14" s="63" t="s">
        <v>153</v>
      </c>
      <c r="F14" s="13" t="str">
        <f t="shared" si="4"/>
        <v>CN_10_17_CO_IMG05_small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ht="132" customHeight="1" x14ac:dyDescent="0.25">
      <c r="A15" s="12" t="str">
        <f t="shared" si="3"/>
        <v>IMG06</v>
      </c>
      <c r="B15" s="62" t="s">
        <v>199</v>
      </c>
      <c r="C15" s="20" t="str">
        <f t="shared" si="0"/>
        <v>Cuaderno de Estudio</v>
      </c>
      <c r="D15" s="63" t="s">
        <v>190</v>
      </c>
      <c r="E15" s="63" t="s">
        <v>153</v>
      </c>
      <c r="F15" s="13" t="str">
        <f t="shared" si="4"/>
        <v>CN_10_17_CO_IMG06_small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200</v>
      </c>
      <c r="K15" s="66"/>
      <c r="O15" s="2" t="str">
        <f>'Definición técnica de imagenes'!A24</f>
        <v>F6B</v>
      </c>
    </row>
    <row r="16" spans="1:16" s="11" customFormat="1" ht="194.25" customHeight="1" x14ac:dyDescent="0.3">
      <c r="A16" s="12" t="str">
        <f t="shared" si="3"/>
        <v>IMG07</v>
      </c>
      <c r="B16" s="62" t="s">
        <v>199</v>
      </c>
      <c r="C16" s="20" t="str">
        <f t="shared" si="0"/>
        <v>Cuaderno de Estudio</v>
      </c>
      <c r="D16" s="63" t="s">
        <v>190</v>
      </c>
      <c r="E16" s="63" t="s">
        <v>154</v>
      </c>
      <c r="F16" s="13" t="str">
        <f t="shared" si="4"/>
        <v>CN_10_17_CO_IMG07_small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201</v>
      </c>
      <c r="K16" s="68"/>
      <c r="O16" s="2" t="str">
        <f>'Definición técnica de imagenes'!A25</f>
        <v>F7</v>
      </c>
    </row>
    <row r="17" spans="1:15" s="11" customFormat="1" ht="161.25" customHeight="1" x14ac:dyDescent="0.25">
      <c r="A17" s="12" t="str">
        <f t="shared" si="3"/>
        <v>IMG08</v>
      </c>
      <c r="B17" s="62" t="s">
        <v>202</v>
      </c>
      <c r="C17" s="20" t="str">
        <f t="shared" si="0"/>
        <v>Cuaderno de Estudio</v>
      </c>
      <c r="D17" s="63" t="s">
        <v>190</v>
      </c>
      <c r="E17" s="63" t="s">
        <v>153</v>
      </c>
      <c r="F17" s="13" t="str">
        <f t="shared" si="4"/>
        <v>CN_10_17_CO_IMG08_small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ht="135" customHeight="1" x14ac:dyDescent="0.25">
      <c r="A18" s="12" t="str">
        <f t="shared" si="3"/>
        <v>IMG09</v>
      </c>
      <c r="B18" s="62" t="s">
        <v>204</v>
      </c>
      <c r="C18" s="20" t="str">
        <f t="shared" si="0"/>
        <v>Cuaderno de Estudio</v>
      </c>
      <c r="D18" s="63" t="s">
        <v>190</v>
      </c>
      <c r="E18" s="63" t="s">
        <v>153</v>
      </c>
      <c r="F18" s="13" t="str">
        <f t="shared" si="4"/>
        <v>CN_10_17_CO_IMG09_small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205</v>
      </c>
      <c r="K18" s="66"/>
      <c r="O18" s="2" t="str">
        <f>'Definición técnica de imagenes'!A30</f>
        <v>F8</v>
      </c>
    </row>
    <row r="19" spans="1:15" s="11" customFormat="1" ht="168.75" customHeight="1" x14ac:dyDescent="0.3">
      <c r="A19" s="12" t="str">
        <f t="shared" ref="A19:A50" si="6">IF(OR(B19&lt;&gt;"",J19&lt;&gt;""),CONCATENATE(LEFT(A18,3),IF(MID(A18,4,2)+1&lt;10,CONCATENATE("0",MID(A18,4,2)+1),MID(A18,4,2)+1)),"")</f>
        <v>IMG10</v>
      </c>
      <c r="B19" s="62" t="s">
        <v>206</v>
      </c>
      <c r="C19" s="20" t="str">
        <f t="shared" si="0"/>
        <v>Cuaderno de Estudio</v>
      </c>
      <c r="D19" s="63" t="s">
        <v>190</v>
      </c>
      <c r="E19" s="63" t="s">
        <v>153</v>
      </c>
      <c r="F19" s="13" t="str">
        <f t="shared" si="4"/>
        <v>CN_10_17_CO_IMG10_small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207</v>
      </c>
      <c r="K19" s="68"/>
      <c r="O19" s="2" t="str">
        <f>'Definición técnica de imagenes'!A31</f>
        <v>F10</v>
      </c>
    </row>
    <row r="20" spans="1:15" s="11" customFormat="1" ht="263.25" customHeight="1" x14ac:dyDescent="0.25">
      <c r="A20" s="12" t="str">
        <f t="shared" si="6"/>
        <v>IMG11</v>
      </c>
      <c r="B20" s="62" t="s">
        <v>208</v>
      </c>
      <c r="C20" s="20" t="str">
        <f t="shared" si="0"/>
        <v>Cuaderno de Estudio</v>
      </c>
      <c r="D20" s="63" t="s">
        <v>190</v>
      </c>
      <c r="E20" s="63" t="s">
        <v>153</v>
      </c>
      <c r="F20" s="13" t="str">
        <f t="shared" si="4"/>
        <v>CN_10_17_CO_IMG11_small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209</v>
      </c>
      <c r="K20"/>
      <c r="O20" s="2" t="str">
        <f>'Definición técnica de imagenes'!A32</f>
        <v>F10B</v>
      </c>
    </row>
    <row r="21" spans="1:15" s="11" customFormat="1" ht="159.75" customHeight="1" x14ac:dyDescent="0.25">
      <c r="A21" s="12" t="str">
        <f t="shared" si="6"/>
        <v>IMG12</v>
      </c>
      <c r="B21" s="62" t="s">
        <v>210</v>
      </c>
      <c r="C21" s="20" t="str">
        <f t="shared" si="0"/>
        <v>Cuaderno de Estudio</v>
      </c>
      <c r="D21" s="63" t="s">
        <v>190</v>
      </c>
      <c r="E21" s="63" t="s">
        <v>153</v>
      </c>
      <c r="F21" s="13" t="str">
        <f t="shared" si="4"/>
        <v>CN_10_17_CO_IMG12_small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211</v>
      </c>
      <c r="K21" s="66"/>
      <c r="O21" s="2" t="str">
        <f>'Definición técnica de imagenes'!A33</f>
        <v>F11</v>
      </c>
    </row>
    <row r="22" spans="1:15" s="11" customFormat="1" ht="265.5" customHeight="1" x14ac:dyDescent="0.25">
      <c r="A22" s="12" t="str">
        <f t="shared" si="6"/>
        <v>IMG13</v>
      </c>
      <c r="B22" s="62" t="s">
        <v>212</v>
      </c>
      <c r="C22" s="20" t="str">
        <f t="shared" si="0"/>
        <v>Cuaderno de Estudio</v>
      </c>
      <c r="D22" s="63" t="s">
        <v>190</v>
      </c>
      <c r="E22" s="63" t="s">
        <v>153</v>
      </c>
      <c r="F22" s="13" t="str">
        <f t="shared" si="4"/>
        <v>CN_10_17_CO_IMG13_small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CN_10_17_CO_IMG13_zoom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213</v>
      </c>
      <c r="K22"/>
      <c r="O22" s="2" t="str">
        <f>'Definición técnica de imagenes'!A34</f>
        <v>F12</v>
      </c>
    </row>
    <row r="23" spans="1:15" s="11" customFormat="1" ht="168" customHeight="1" x14ac:dyDescent="0.25">
      <c r="A23" s="12" t="str">
        <f t="shared" si="6"/>
        <v>IMG14</v>
      </c>
      <c r="B23" s="62" t="s">
        <v>214</v>
      </c>
      <c r="C23" s="20" t="str">
        <f t="shared" si="0"/>
        <v>Cuaderno de Estudio</v>
      </c>
      <c r="D23" s="63" t="s">
        <v>190</v>
      </c>
      <c r="E23" s="63" t="s">
        <v>153</v>
      </c>
      <c r="F23" s="13" t="str">
        <f t="shared" si="4"/>
        <v>CN_10_17_CO_IMG14_small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CN_10_17_CO_IMG14_zoom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215</v>
      </c>
      <c r="K23" s="64"/>
      <c r="O23" s="2" t="str">
        <f>'Definición técnica de imagenes'!A35</f>
        <v>F13</v>
      </c>
    </row>
    <row r="24" spans="1:15" s="11" customFormat="1" ht="150" customHeight="1" x14ac:dyDescent="0.25">
      <c r="A24" s="12" t="str">
        <f t="shared" si="6"/>
        <v>IMG15</v>
      </c>
      <c r="B24" s="62" t="s">
        <v>214</v>
      </c>
      <c r="C24" s="20" t="str">
        <f t="shared" si="0"/>
        <v>Cuaderno de Estudio</v>
      </c>
      <c r="D24" s="63" t="s">
        <v>190</v>
      </c>
      <c r="E24" s="63" t="s">
        <v>153</v>
      </c>
      <c r="F24" s="13" t="str">
        <f t="shared" si="4"/>
        <v>CN_10_17_CO_IMG15_small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CN_10_17_CO_IMG15_zoom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216</v>
      </c>
      <c r="K24" s="65"/>
      <c r="O24" s="2" t="str">
        <f>'Definición técnica de imagenes'!A37</f>
        <v>F13B</v>
      </c>
    </row>
    <row r="25" spans="1:15" s="11" customFormat="1" ht="14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24.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114300</xdr:colOff>
                <xdr:row>10</xdr:row>
                <xdr:rowOff>1543050</xdr:rowOff>
              </from>
              <to>
                <xdr:col>10</xdr:col>
                <xdr:colOff>2019300</xdr:colOff>
                <xdr:row>10</xdr:row>
                <xdr:rowOff>2486025</xdr:rowOff>
              </to>
            </anchor>
          </objectPr>
        </oleObject>
      </mc:Choice>
      <mc:Fallback>
        <oleObject progId="PBrush" shapeId="2053" r:id="rId4"/>
      </mc:Fallback>
    </mc:AlternateContent>
    <mc:AlternateContent xmlns:mc="http://schemas.openxmlformats.org/markup-compatibility/2006">
      <mc:Choice Requires="x14">
        <oleObject progId="PBrush" shapeId="2054" r:id="rId6">
          <objectPr defaultSize="0" autoPict="0" r:id="rId7">
            <anchor moveWithCells="1" sizeWithCells="1">
              <from>
                <xdr:col>10</xdr:col>
                <xdr:colOff>38100</xdr:colOff>
                <xdr:row>11</xdr:row>
                <xdr:rowOff>1409700</xdr:rowOff>
              </from>
              <to>
                <xdr:col>10</xdr:col>
                <xdr:colOff>2143125</xdr:colOff>
                <xdr:row>11</xdr:row>
                <xdr:rowOff>2276475</xdr:rowOff>
              </to>
            </anchor>
          </objectPr>
        </oleObject>
      </mc:Choice>
      <mc:Fallback>
        <oleObject progId="PBrush" shapeId="2054" r:id="rId6"/>
      </mc:Fallback>
    </mc:AlternateContent>
    <mc:AlternateContent xmlns:mc="http://schemas.openxmlformats.org/markup-compatibility/2006">
      <mc:Choice Requires="x14">
        <oleObject progId="PBrush" shapeId="2057" r:id="rId8">
          <objectPr defaultSize="0" autoPict="0" r:id="rId9">
            <anchor moveWithCells="1" sizeWithCells="1">
              <from>
                <xdr:col>10</xdr:col>
                <xdr:colOff>76200</xdr:colOff>
                <xdr:row>19</xdr:row>
                <xdr:rowOff>1543050</xdr:rowOff>
              </from>
              <to>
                <xdr:col>10</xdr:col>
                <xdr:colOff>1676400</xdr:colOff>
                <xdr:row>19</xdr:row>
                <xdr:rowOff>2876550</xdr:rowOff>
              </to>
            </anchor>
          </objectPr>
        </oleObject>
      </mc:Choice>
      <mc:Fallback>
        <oleObject progId="PBrush" shapeId="2057" r:id="rId8"/>
      </mc:Fallback>
    </mc:AlternateContent>
    <mc:AlternateContent xmlns:mc="http://schemas.openxmlformats.org/markup-compatibility/2006">
      <mc:Choice Requires="x14">
        <oleObject progId="PBrush" shapeId="2059" r:id="rId10">
          <objectPr defaultSize="0" autoPict="0" r:id="rId11">
            <anchor moveWithCells="1" sizeWithCells="1">
              <from>
                <xdr:col>10</xdr:col>
                <xdr:colOff>95250</xdr:colOff>
                <xdr:row>21</xdr:row>
                <xdr:rowOff>1847850</xdr:rowOff>
              </from>
              <to>
                <xdr:col>10</xdr:col>
                <xdr:colOff>2133600</xdr:colOff>
                <xdr:row>21</xdr:row>
                <xdr:rowOff>2971800</xdr:rowOff>
              </to>
            </anchor>
          </objectPr>
        </oleObject>
      </mc:Choice>
      <mc:Fallback>
        <oleObject progId="PBrush" shapeId="2059"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2016-07-12T16:32:26Z</dcterms:modified>
</cp:coreProperties>
</file>