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A11" i="1"/>
  <c r="F11" i="1"/>
  <c r="G11" i="1"/>
  <c r="A12" i="1"/>
  <c r="F12" i="1"/>
  <c r="G12" i="1"/>
  <c r="A13" i="1"/>
  <c r="F13" i="1"/>
  <c r="G13" i="1"/>
  <c r="A14"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0"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<sst xmlns="http://schemas.openxmlformats.org/spreadsheetml/2006/main" count="244" uniqueCount="158">
  <si>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</si>
  <si>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</si>
  <si>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</si>
  <si>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</si>
  <si>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</si>
  <si>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</si>
  <si>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</si>
  <si>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</si>
  <si>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</si>
  <si>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</si>
  <si>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</si>
  <si>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</si>
  <si>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</si>
  <si>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</si>
  <si>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</si>
  <si>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</si>
  <si>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</si>
  <si>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</si>
  <si>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</si>
  <si>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</si>
  <si>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</si>
  <si>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</si>
  <si>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</si>
  <si>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</si>
  <si>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</si>
  <si>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</si>
  <si>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</si>
  <si>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</si>
  <si>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</si>
  <si>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</si>
  <si>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</si>
  <si>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</si>
  <si>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</si>
  <si>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</si>
  <si>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</si>
  <si>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</si>
  <si>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</si>
  <si>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</si>
  <si>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</si>
  <si>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</si>
  <si>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</si>
  <si>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</si>
  <si>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</si>
  <si>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</si>
  <si>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</si>
  <si>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</si>
  <si>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</si>
  <si>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</si>
  <si>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</si>
  <si>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</si>
  <si>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</si>
  <si>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</si>
  <si>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</si>
  <si>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</si>
  <si>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</si>
  <si>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</si>
  <si>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</si>
  <si>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</si>
  <si>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</si>
  <si>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</si>
  <si>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</si>
  <si>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</si>
  <si>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</si>
  <si>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</si>
  <si>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</si>
  <si>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</si>
  <si>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</si>
  <si>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</si>
  <si>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</si>
  <si>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</si>
  <si>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</si>
  <si>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</si>
  <si>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</si>
  <si>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</si>
  <si>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</si>
  <si>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</si>
  <si>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</si>
  <si>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</si>
  <si>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</si>
  <si>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</si>
  <si>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</si>
  <si>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</si>
  <si>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</si>
  <si>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</si>
  <si>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</si>
  <si>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</si>
  <si>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</si>
  <si>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</si>
  <si>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</si>
  <si>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</si>
  <si>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</si>
  <si>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</si>
  <si>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</si>
  <si>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</si>
  <si>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</si>
  <si>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</si>
  <si>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</si>
  <si>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</si>
  <si>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</si>
  <si>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</si>
  <si>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</si>
  <si>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</si>
  <si>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</si>
  <si>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</si>
  <si>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</si>
  <si>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</si>
  <si>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</si>
  <si>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</si>
  <si>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</si>
  <si>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</si>
  <si>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</si>
  <si>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</si>
  <si>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</si>
  <si>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</si>
  <si>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</si>
  <si>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</si>
  <si>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</si>
  <si>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</si>
  <si>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</si>
  <si>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</si>
  <si>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</si>
  <si>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</si>
  <si>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</si>
  <si>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</si>
  <si>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</si>
  <si>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</si>
  <si>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</si>
  <si>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</si>
  <si>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</si>
  <si>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</si>
  <si>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</si>
  <si>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</si>
  <si>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</si>
  <si>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</si>
  <si>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</si>
  <si>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</si>
  <si>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</si>
  <si>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</si>
  <si>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</si>
  <si>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</si>
  <si>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</si>
  <si>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</si>
  <si>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</si>
  <si>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</si>
  <si>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</si>
  <si>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Transformaciones de la materia</t>
  </si>
  <si>
    <t>Miguel Aljure</t>
  </si>
  <si>
    <t>Fotografía</t>
  </si>
  <si>
    <t>Horizontal</t>
  </si>
  <si>
    <t>Niña leyendo libro</t>
  </si>
  <si>
    <t>CN_04_08_CO_REC80</t>
  </si>
  <si>
    <t>Ver observaciones</t>
  </si>
  <si>
    <t>Ilustración</t>
  </si>
  <si>
    <t>Crear una ilustración de una caja poco profunda, abierta por la parte superior y con canicas adentro. Algo similar a la ilustración de arriba.</t>
  </si>
  <si>
    <t>La misma caja con las canicas adentro, pero ahora con una pequeña inclinación y todas las canicas agrupadas en una esquina. En alguna parte debe identificarse esta como la imagen 1 (un 1 debajo a un lado servirá).</t>
  </si>
  <si>
    <t xml:space="preserve"> La misma caja con las canicas adentro, ahora sin inclinación y con las canicas separadas y ocupando buena parte del espacio de la caja. Indicar un movimiento suave de la caja; puede ser con flechas a ambos lados de la caja y que apunten hacia afuera. En alguna parte debe identificarse esta como la imagen 2 (un 2 debajo a un lado servirá).</t>
  </si>
  <si>
    <t>La misma caja de antes con las canicas adentro, sin inclinación y con las canicas separadas y ocupando todo el espacio de la caja. Indicar un movimiento fuerte de la caja; puede ser con flechas más largas a ambos lados de la caja y que apunten hacia afuera, o el símbolo de vibración pero más grande que en la ilustración anterior.</t>
  </si>
  <si>
    <t>Caja con canicas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</si>
</sst>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2"/>
      <color theme="1"/>
      <name val="Cambria"/>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right" vertical="center" wrapText="1"/>
    </xf>
    <xf numFmtId="0" fontId="6" fillId="0" borderId="5" xfId="0" applyFont="1" applyBorder="1" applyAlignment="1">
      <alignment horizontal="right" vertical="center" wrapText="1"/>
    </xf>
    <xf numFmtId="0" fontId="6" fillId="0" borderId="5" xfId="0" applyFont="1" applyFill="1" applyBorder="1" applyAlignment="1">
      <alignment horizontal="right" vertical="center" wrapText="1"/>
    </xf>
    <xf numFmtId="0" fontId="7" fillId="0" borderId="5" xfId="0" applyFont="1" applyBorder="1" applyAlignment="1">
      <alignment horizontal="right" vertical="center" wrapText="1"/>
    </xf>
    <xf numFmtId="1" fontId="2" fillId="0" borderId="5" xfId="0" quotePrefix="1" applyNumberFormat="1" applyFont="1" applyFill="1" applyBorder="1" applyAlignment="1">
      <alignment horizontal="right" vertical="center" wrapText="1"/>
    </xf>
    <xf numFmtId="0" fontId="3" fillId="5" borderId="36" xfId="0" applyFont="1" applyFill="1" applyBorder="1" applyAlignment="1">
      <alignment horizontal="center" vertical="center" wrapText="1"/>
    </xf>
    <xf numFmtId="0" fontId="22" fillId="0" borderId="5" xfId="0" applyFont="1" applyBorder="1"/>
    <xf numFmtId="0" fontId="23" fillId="0" borderId="5" xfId="0" applyFont="1" applyBorder="1"/>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150812</xdr:colOff>
      <xdr:row>10</xdr:row>
      <xdr:rowOff>63500</xdr:rowOff>
    </xdr:from>
    <xdr:to>
      <xdr:col>10</xdr:col>
      <xdr:colOff>1550987</xdr:colOff>
      <xdr:row>10</xdr:row>
      <xdr:rowOff>863600</xdr:rowOff>
    </xdr:to>
    <xdr:pic>
      <xdr:nvPicPr>
        <xdr:cNvPr id="3" name="Picture 84" descr="caja-canicas.jpg"/>
        <xdr:cNvPicPr/>
      </xdr:nvPicPr>
      <xdr:blipFill>
        <a:blip xmlns:r="http://schemas.openxmlformats.org/officeDocument/2006/relationships" r:embed="rId1" cstate="print"/>
        <a:srcRect t="35678" r="42126" b="22111"/>
        <a:stretch>
          <a:fillRect/>
        </a:stretch>
      </xdr:blipFill>
      <xdr:spPr>
        <a:xfrm>
          <a:off x="16510000" y="2190750"/>
          <a:ext cx="1400175"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2" activePane="bottomLeft" state="frozen"/>
      <selection pane="bottomLeft" activeCell="A14" sqref="A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129</v>
      </c>
      <c r="C2" s="93" t="s">
        <v>22</v>
      </c>
      <c r="D2" s="94"/>
      <c r="F2" s="86" t="s">
        <v>0</v>
      </c>
      <c r="G2" s="87"/>
      <c r="H2" s="52"/>
      <c r="I2" s="52"/>
      <c r="J2" s="16"/>
    </row>
    <row r="3" spans="1:16" ht="15.75" x14ac:dyDescent="0.25">
      <c r="A3" s="1"/>
      <c r="B3" s="4" t="s">
        <v>8</v>
      </c>
      <c r="C3" s="95">
        <v>4</v>
      </c>
      <c r="D3" s="96"/>
      <c r="F3" s="88">
        <v>42084</v>
      </c>
      <c r="G3" s="89"/>
      <c r="H3" s="52"/>
      <c r="I3" s="52"/>
      <c r="J3" s="16"/>
    </row>
    <row r="4" spans="1:16" ht="16.5" x14ac:dyDescent="0.3">
      <c r="A4" s="1"/>
      <c r="B4" s="4" t="s">
        <v>54</v>
      </c>
      <c r="C4" s="95" t="s">
        <v>145</v>
      </c>
      <c r="D4" s="96"/>
      <c r="E4" s="5"/>
      <c r="F4" s="51" t="s">
        <v>55</v>
      </c>
      <c r="G4" s="50" t="s">
        <v>56</v>
      </c>
      <c r="H4" s="52"/>
      <c r="I4" s="52"/>
      <c r="J4" s="16"/>
      <c r="K4" s="16"/>
    </row>
    <row r="5" spans="1:16" ht="16.5" thickBot="1" x14ac:dyDescent="0.3">
      <c r="A5" s="1"/>
      <c r="B5" s="6" t="s">
        <v>1</v>
      </c>
      <c r="C5" s="97" t="s">
        <v>146</v>
      </c>
      <c r="D5" s="98"/>
      <c r="E5" s="5"/>
      <c r="F5" s="49" t="str">
        <f>IF(G4="Recurso","Motor del recurso","")</f>
        <v>Motor del recurso</v>
      </c>
      <c r="G5" s="49" t="s">
        <v>98</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40</v>
      </c>
      <c r="C7" s="8" t="s">
        <v>150</v>
      </c>
      <c r="D7" s="35" t="s">
        <v>39</v>
      </c>
      <c r="F7" s="1"/>
      <c r="G7" s="1"/>
      <c r="H7" s="1"/>
      <c r="I7" s="1"/>
      <c r="J7" s="16"/>
      <c r="K7" s="16"/>
    </row>
    <row r="8" spans="1:16" s="9" customFormat="1" ht="16.5" thickBot="1" x14ac:dyDescent="0.3">
      <c r="A8" s="10"/>
      <c r="B8" s="10"/>
      <c r="C8" s="10"/>
      <c r="D8" s="11"/>
      <c r="E8" s="11"/>
      <c r="F8" s="90" t="s">
        <v>62</v>
      </c>
      <c r="G8" s="91"/>
      <c r="H8" s="91"/>
      <c r="I8" s="92"/>
      <c r="J8" s="18"/>
      <c r="K8" s="12"/>
      <c r="L8" s="2"/>
      <c r="M8" s="2"/>
      <c r="N8" s="2"/>
      <c r="O8" s="2"/>
      <c r="P8" s="2"/>
    </row>
    <row r="9" spans="1:16" ht="26.25" thickBot="1" x14ac:dyDescent="0.3">
      <c r="A9" s="32" t="s">
        <v>2</v>
      </c>
      <c r="B9" s="81" t="s">
        <v>9</v>
      </c>
      <c r="C9" s="24" t="s">
        <v>3</v>
      </c>
      <c r="D9" s="24" t="s">
        <v>4</v>
      </c>
      <c r="E9" s="24" t="s">
        <v>5</v>
      </c>
      <c r="F9" s="72" t="s">
        <v>61</v>
      </c>
      <c r="G9" s="72" t="s">
        <v>59</v>
      </c>
      <c r="H9" s="72" t="s">
        <v>60</v>
      </c>
      <c r="I9" s="72" t="s">
        <v>121</v>
      </c>
      <c r="J9" s="25" t="s">
        <v>6</v>
      </c>
      <c r="K9" s="26" t="s">
        <v>7</v>
      </c>
    </row>
    <row r="10" spans="1:16" s="12" customFormat="1" x14ac:dyDescent="0.25">
      <c r="A10" s="13" t="str">
        <f>IF(OR(B10&lt;&gt;"",J10&lt;&gt;""),"IMG01","")</f>
        <v>IMG01</v>
      </c>
      <c r="B10" s="84">
        <v>149912267</v>
      </c>
      <c r="C10" s="27" t="str">
        <f>IF(OR(B10&lt;&gt;"",J10&lt;&gt;""),IF($G$4="Recurso",CONCATENATE($G$4," ",$G$5),$G$4),"")</f>
        <v>Recurso F13</v>
      </c>
      <c r="D10" s="14" t="s">
        <v>147</v>
      </c>
      <c r="E10" s="14" t="s">
        <v>148</v>
      </c>
      <c r="F10" s="14" t="str">
        <f>IF(OR(B10&lt;&gt;"",J10&lt;&gt;""),CONCATENATE($C$7,"_",$A10,IF($G$4="Cuaderno de Estudio","_small",CONCATENATE(IF(I10="","","n"),IF(LEFT($G$5,1)="F",".jpg",".png")))),"")</f>
        <v>CN_04_08_CO_REC80_IMG01.jpg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149</v>
      </c>
      <c r="K10" s="19"/>
    </row>
    <row r="11" spans="1:16" s="12" customFormat="1" ht="90.75" customHeight="1" x14ac:dyDescent="0.25">
      <c r="A11" s="13" t="str">
        <f>IF(OR(B11&lt;&gt;"",J11&lt;&gt;""),CONCATENATE(LEFT(A10,3),IF(MID(A10,4,2)+1&lt;10,CONCATENATE("0",MID(A10,4,2)+1))),"")</f>
        <v>IMG02</v>
      </c>
      <c r="B11" s="82" t="s">
        <v>151</v>
      </c>
      <c r="C11" s="27" t="str">
        <f t="shared" ref="C11:C22" si="0">IF(OR(B11&lt;&gt;"",J11&lt;&gt;""),IF($G$4="Recurso",CONCATENATE($G$4," ",$G$5),$G$4),"")</f>
        <v>Recurso F13</v>
      </c>
      <c r="D11" s="14" t="s">
        <v>152</v>
      </c>
      <c r="E11" s="14" t="s">
        <v>148</v>
      </c>
      <c r="F11" s="14" t="str">
        <f t="shared" ref="F11:F74" si="1">IF(OR(B11&lt;&gt;"",J11&lt;&gt;""),CONCATENATE($C$7,"_",$A11,IF($G$4="Cuaderno de Estudio","_small",CONCATENATE(IF(I11="","","n"),IF(LEFT($G$5,1)="F",".jpg",".png")))),"")</f>
        <v>CN_04_08_CO_REC80_IMG02.jpg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157</v>
      </c>
      <c r="K11" s="85" t="s">
        <v>153</v>
      </c>
    </row>
    <row r="12" spans="1:16" s="12" customFormat="1" ht="15.75" x14ac:dyDescent="0.25">
      <c r="A12" s="13" t="str">
        <f t="shared" ref="A12:A30" si="3">IF(OR(B12&lt;&gt;"",J12&lt;&gt;""),CONCATENATE(LEFT(A11,3),IF(MID(A11,4,2)+1&lt;10,CONCATENATE("0",MID(A11,4,2)+1))),"")</f>
        <v>IMG03</v>
      </c>
      <c r="B12" s="82" t="s">
        <v>151</v>
      </c>
      <c r="C12" s="27" t="str">
        <f t="shared" si="0"/>
        <v>Recurso F13</v>
      </c>
      <c r="D12" s="14" t="s">
        <v>152</v>
      </c>
      <c r="E12" s="14" t="s">
        <v>148</v>
      </c>
      <c r="F12" s="14" t="str">
        <f t="shared" si="1"/>
        <v>CN_04_08_CO_REC80_IMG03.jpg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t="s">
        <v>157</v>
      </c>
      <c r="K12" s="85" t="s">
        <v>154</v>
      </c>
    </row>
    <row r="13" spans="1:16" s="12" customFormat="1" ht="15.75" x14ac:dyDescent="0.25">
      <c r="A13" s="13" t="str">
        <f t="shared" si="3"/>
        <v>IMG04</v>
      </c>
      <c r="B13" s="82" t="s">
        <v>151</v>
      </c>
      <c r="C13" s="27" t="str">
        <f t="shared" si="0"/>
        <v>Recurso F13</v>
      </c>
      <c r="D13" s="14" t="s">
        <v>147</v>
      </c>
      <c r="E13" s="14" t="s">
        <v>148</v>
      </c>
      <c r="F13" s="14" t="str">
        <f t="shared" si="1"/>
        <v>CN_04_08_CO_REC80_IMG04.jpg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t="s">
        <v>157</v>
      </c>
      <c r="K13" s="85" t="s">
        <v>155</v>
      </c>
    </row>
    <row r="14" spans="1:16" s="12" customFormat="1" ht="15.75" x14ac:dyDescent="0.25">
      <c r="A14" s="13" t="str">
        <f t="shared" si="3"/>
        <v>IMG05</v>
      </c>
      <c r="B14" s="82" t="s">
        <v>151</v>
      </c>
      <c r="C14" s="27" t="str">
        <f t="shared" si="0"/>
        <v>Recurso F13</v>
      </c>
      <c r="D14" s="14" t="s">
        <v>147</v>
      </c>
      <c r="E14" s="14" t="s">
        <v>148</v>
      </c>
      <c r="F14" s="14" t="str">
        <f t="shared" si="1"/>
        <v>CN_04_08_CO_REC80_IMG05.jpg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t="s">
        <v>157</v>
      </c>
      <c r="K14" s="85" t="s">
        <v>156</v>
      </c>
    </row>
    <row r="15" spans="1:16" s="12" customFormat="1" ht="15.75" x14ac:dyDescent="0.25">
      <c r="A15" s="13" t="str">
        <f t="shared" si="3"/>
        <v/>
      </c>
      <c r="B15" s="8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77"/>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1"/>
      <c r="K16" s="33"/>
    </row>
    <row r="17" spans="1:11" s="12" customFormat="1" x14ac:dyDescent="0.25">
      <c r="A17" s="13" t="str">
        <f t="shared" si="3"/>
        <v/>
      </c>
      <c r="B17" s="77"/>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77"/>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78"/>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1"/>
      <c r="K19" s="33"/>
    </row>
    <row r="20" spans="1:11" s="12" customFormat="1" x14ac:dyDescent="0.25">
      <c r="A20" s="13" t="str">
        <f t="shared" si="3"/>
        <v/>
      </c>
      <c r="B20" s="77"/>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7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8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77"/>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76"/>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77"/>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77"/>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77"/>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76"/>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77"/>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77"/>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77"/>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77"/>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77"/>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77"/>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76"/>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77"/>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76"/>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77"/>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76"/>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76"/>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76"/>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76"/>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76"/>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76"/>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76"/>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76"/>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76"/>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76"/>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76"/>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76"/>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76"/>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76"/>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76"/>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76"/>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76"/>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76"/>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76"/>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76"/>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76"/>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76"/>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76"/>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76"/>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76"/>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76"/>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76"/>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76"/>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76"/>
      <c r="C67" s="27"/>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76"/>
      <c r="C68" s="27"/>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76"/>
      <c r="C69" s="27"/>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76"/>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76"/>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76"/>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76"/>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76"/>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76"/>
      <c r="C75" s="27"/>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76"/>
      <c r="C76" s="27"/>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76"/>
      <c r="C77" s="27"/>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76"/>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76"/>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76"/>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76"/>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76"/>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76"/>
      <c r="C83" s="27"/>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76"/>
      <c r="C84" s="27"/>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76"/>
      <c r="C85" s="27"/>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76"/>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76"/>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76"/>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76"/>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76"/>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76"/>
      <c r="C91" s="27"/>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76"/>
      <c r="C92" s="27"/>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76"/>
      <c r="C93" s="27"/>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76"/>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76"/>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76"/>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76"/>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76"/>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76"/>
      <c r="C99" s="27"/>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76"/>
      <c r="C100" s="27"/>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76"/>
      <c r="C101" s="27"/>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76"/>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76"/>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76"/>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101" t="s">
        <v>38</v>
      </c>
      <c r="B1" s="102"/>
      <c r="C1" s="102"/>
      <c r="D1" s="102"/>
      <c r="E1" s="102"/>
      <c r="F1" s="103"/>
    </row>
    <row r="2" spans="1:11" x14ac:dyDescent="0.25">
      <c r="A2" s="42" t="s">
        <v>42</v>
      </c>
      <c r="B2" s="43"/>
      <c r="C2" s="104" t="s">
        <v>13</v>
      </c>
      <c r="D2" s="105"/>
      <c r="E2" s="106"/>
      <c r="F2" s="44"/>
    </row>
    <row r="3" spans="1:11" ht="63" x14ac:dyDescent="0.25">
      <c r="A3" s="45" t="s">
        <v>43</v>
      </c>
      <c r="B3" s="43"/>
      <c r="C3" s="110" t="s">
        <v>14</v>
      </c>
      <c r="D3" s="111"/>
      <c r="E3" s="112"/>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13" t="str">
        <f>CONCATENATE(H21,"_",I21,"_",J21,"_CO")</f>
        <v>LE_07_04_CO</v>
      </c>
      <c r="E5" s="114"/>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127</v>
      </c>
      <c r="D7" s="99" t="str">
        <f>CONCATENATE("SolicitudGrafica_",D5,".xls")</f>
        <v>SolicitudGrafica_LE_07_04_CO.xls</v>
      </c>
      <c r="E7" s="99"/>
      <c r="F7" s="100"/>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101" t="s">
        <v>41</v>
      </c>
      <c r="B13" s="102"/>
      <c r="C13" s="102"/>
      <c r="D13" s="102"/>
      <c r="E13" s="102"/>
      <c r="F13" s="103"/>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104" t="s">
        <v>49</v>
      </c>
      <c r="D15" s="105"/>
      <c r="E15" s="105"/>
      <c r="F15" s="106"/>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107" t="str">
        <f>CONCATENATE(H21,"_",I21,"_",J21,"_",K45)</f>
        <v>LE_07_04_REC10</v>
      </c>
      <c r="E17" s="108"/>
      <c r="F17" s="109"/>
      <c r="J17" s="34">
        <v>14</v>
      </c>
      <c r="K17" s="34">
        <v>14</v>
      </c>
    </row>
    <row r="18" spans="1:11" ht="79.5" thickBot="1" x14ac:dyDescent="0.3">
      <c r="A18" s="45" t="s">
        <v>48</v>
      </c>
      <c r="B18" s="43"/>
      <c r="C18" s="74" t="s">
        <v>128</v>
      </c>
      <c r="D18" s="99" t="str">
        <f>CONCATENATE("SolicitudGrafica_",D17,".xls")</f>
        <v>SolicitudGrafica_LE_07_04_REC10.xls</v>
      </c>
      <c r="E18" s="99"/>
      <c r="F18" s="100"/>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8" width="24.5" style="34" customWidth="1"/>
    <col min="9" max="9" width="22.25" style="34" customWidth="1"/>
    <col min="10" max="10" width="20.75" style="34" customWidth="1"/>
    <col min="11" max="11" width="44.5" style="34" customWidth="1"/>
    <col min="12" max="16384" width="10.875" style="34"/>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53" t="s">
        <v>65</v>
      </c>
      <c r="I2" s="53" t="s">
        <v>66</v>
      </c>
      <c r="J2" s="53" t="s">
        <v>67</v>
      </c>
    </row>
    <row r="3" spans="1:11" s="55" customFormat="1" x14ac:dyDescent="0.25">
      <c r="A3" s="54" t="s">
        <v>69</v>
      </c>
      <c r="B3" s="54" t="s">
        <v>70</v>
      </c>
      <c r="C3" s="54" t="s">
        <v>71</v>
      </c>
      <c r="D3" s="54" t="s">
        <v>72</v>
      </c>
      <c r="E3" s="54" t="s">
        <v>73</v>
      </c>
      <c r="F3" s="54"/>
      <c r="G3" s="54"/>
      <c r="H3" s="54" t="s">
        <v>130</v>
      </c>
      <c r="I3" s="54"/>
      <c r="J3" s="54"/>
    </row>
    <row r="4" spans="1:11" s="55" customFormat="1" x14ac:dyDescent="0.25">
      <c r="A4" s="56" t="s">
        <v>57</v>
      </c>
      <c r="B4" s="56" t="s">
        <v>74</v>
      </c>
      <c r="C4" s="56" t="s">
        <v>71</v>
      </c>
      <c r="D4" s="56" t="s">
        <v>72</v>
      </c>
      <c r="E4" s="56" t="s">
        <v>75</v>
      </c>
      <c r="F4" s="56" t="s">
        <v>76</v>
      </c>
      <c r="G4" s="56"/>
      <c r="H4" s="56" t="s">
        <v>131</v>
      </c>
      <c r="I4" s="56" t="s">
        <v>133</v>
      </c>
      <c r="J4" s="56"/>
    </row>
    <row r="5" spans="1:11" s="55" customFormat="1" x14ac:dyDescent="0.25">
      <c r="A5" s="57" t="s">
        <v>77</v>
      </c>
      <c r="B5" s="56" t="s">
        <v>78</v>
      </c>
      <c r="C5" s="56" t="s">
        <v>71</v>
      </c>
      <c r="D5" s="56" t="s">
        <v>72</v>
      </c>
      <c r="E5" s="56" t="s">
        <v>75</v>
      </c>
      <c r="F5" s="56" t="s">
        <v>76</v>
      </c>
      <c r="G5" s="58"/>
      <c r="H5" s="56" t="s">
        <v>131</v>
      </c>
      <c r="I5" s="56" t="s">
        <v>133</v>
      </c>
      <c r="J5" s="58"/>
    </row>
    <row r="6" spans="1:11" s="55" customFormat="1" x14ac:dyDescent="0.25">
      <c r="A6" s="56" t="s">
        <v>58</v>
      </c>
      <c r="B6" s="56" t="s">
        <v>79</v>
      </c>
      <c r="C6" s="56" t="s">
        <v>71</v>
      </c>
      <c r="D6" s="56" t="s">
        <v>72</v>
      </c>
      <c r="E6" s="56" t="s">
        <v>75</v>
      </c>
      <c r="F6" s="56" t="s">
        <v>76</v>
      </c>
      <c r="G6" s="56" t="s">
        <v>73</v>
      </c>
      <c r="H6" s="56" t="s">
        <v>131</v>
      </c>
      <c r="I6" s="56" t="s">
        <v>133</v>
      </c>
      <c r="J6" s="56" t="s">
        <v>134</v>
      </c>
    </row>
    <row r="7" spans="1:11" s="55" customFormat="1" ht="25.5" x14ac:dyDescent="0.25">
      <c r="A7" s="56" t="s">
        <v>80</v>
      </c>
      <c r="B7" s="56" t="s">
        <v>81</v>
      </c>
      <c r="C7" s="56" t="s">
        <v>71</v>
      </c>
      <c r="D7" s="56" t="s">
        <v>72</v>
      </c>
      <c r="E7" s="56" t="s">
        <v>75</v>
      </c>
      <c r="F7" s="56" t="s">
        <v>76</v>
      </c>
      <c r="G7" s="56"/>
      <c r="H7" s="56" t="s">
        <v>131</v>
      </c>
      <c r="I7" s="56" t="s">
        <v>133</v>
      </c>
      <c r="J7" s="56"/>
    </row>
    <row r="8" spans="1:11" s="55" customFormat="1" ht="25.5" x14ac:dyDescent="0.25">
      <c r="A8" s="56" t="s">
        <v>82</v>
      </c>
      <c r="B8" s="56" t="s">
        <v>83</v>
      </c>
      <c r="C8" s="56" t="s">
        <v>71</v>
      </c>
      <c r="D8" s="56" t="s">
        <v>72</v>
      </c>
      <c r="E8" s="56" t="s">
        <v>75</v>
      </c>
      <c r="F8" s="56" t="s">
        <v>76</v>
      </c>
      <c r="G8" s="56"/>
      <c r="H8" s="56" t="s">
        <v>131</v>
      </c>
      <c r="I8" s="56" t="s">
        <v>133</v>
      </c>
      <c r="J8" s="56"/>
    </row>
    <row r="9" spans="1:11" s="55" customFormat="1" x14ac:dyDescent="0.25">
      <c r="A9" s="56" t="s">
        <v>84</v>
      </c>
      <c r="B9" s="56" t="s">
        <v>85</v>
      </c>
      <c r="C9" s="56" t="s">
        <v>71</v>
      </c>
      <c r="D9" s="56" t="s">
        <v>72</v>
      </c>
      <c r="E9" s="56" t="s">
        <v>75</v>
      </c>
      <c r="F9" s="56" t="s">
        <v>76</v>
      </c>
      <c r="G9" s="56"/>
      <c r="H9" s="56" t="s">
        <v>131</v>
      </c>
      <c r="I9" s="56" t="s">
        <v>133</v>
      </c>
      <c r="J9" s="56"/>
    </row>
    <row r="10" spans="1:11" s="55" customFormat="1" x14ac:dyDescent="0.25">
      <c r="A10" s="56" t="s">
        <v>86</v>
      </c>
      <c r="B10" s="56" t="s">
        <v>87</v>
      </c>
      <c r="C10" s="56" t="s">
        <v>71</v>
      </c>
      <c r="D10" s="56" t="s">
        <v>72</v>
      </c>
      <c r="E10" s="56" t="s">
        <v>88</v>
      </c>
      <c r="F10" s="56"/>
      <c r="G10" s="56"/>
      <c r="H10" s="56" t="s">
        <v>130</v>
      </c>
      <c r="I10" s="56" t="s">
        <v>133</v>
      </c>
      <c r="J10" s="56"/>
    </row>
    <row r="11" spans="1:11" s="55" customFormat="1" ht="25.5" x14ac:dyDescent="0.25">
      <c r="A11" s="56" t="s">
        <v>89</v>
      </c>
      <c r="B11" s="56" t="s">
        <v>90</v>
      </c>
      <c r="C11" s="56" t="s">
        <v>71</v>
      </c>
      <c r="D11" s="56" t="s">
        <v>72</v>
      </c>
      <c r="E11" s="56" t="s">
        <v>75</v>
      </c>
      <c r="F11" s="56" t="s">
        <v>76</v>
      </c>
      <c r="G11" s="56"/>
      <c r="H11" s="56" t="s">
        <v>131</v>
      </c>
      <c r="I11" s="56" t="s">
        <v>133</v>
      </c>
      <c r="J11" s="56"/>
    </row>
    <row r="12" spans="1:11" s="55" customFormat="1" x14ac:dyDescent="0.25">
      <c r="A12" s="56" t="s">
        <v>91</v>
      </c>
      <c r="B12" s="56" t="s">
        <v>92</v>
      </c>
      <c r="C12" s="56" t="s">
        <v>71</v>
      </c>
      <c r="D12" s="56" t="s">
        <v>72</v>
      </c>
      <c r="E12" s="56" t="s">
        <v>75</v>
      </c>
      <c r="F12" s="56" t="s">
        <v>76</v>
      </c>
      <c r="G12" s="56"/>
      <c r="H12" s="56" t="s">
        <v>131</v>
      </c>
      <c r="I12" s="56" t="s">
        <v>133</v>
      </c>
      <c r="J12" s="56"/>
    </row>
    <row r="13" spans="1:11" ht="63" x14ac:dyDescent="0.25">
      <c r="A13" s="59" t="s">
        <v>93</v>
      </c>
      <c r="B13" s="59" t="s">
        <v>94</v>
      </c>
      <c r="C13" s="56" t="s">
        <v>71</v>
      </c>
      <c r="D13" s="60" t="s">
        <v>95</v>
      </c>
      <c r="E13" s="60"/>
      <c r="F13" s="61" t="s">
        <v>125</v>
      </c>
      <c r="G13" s="59"/>
      <c r="H13" s="56"/>
      <c r="I13" s="56" t="s">
        <v>130</v>
      </c>
      <c r="J13" s="59"/>
      <c r="K13" s="34" t="s">
        <v>96</v>
      </c>
    </row>
    <row r="14" spans="1:11" x14ac:dyDescent="0.25">
      <c r="A14" s="59" t="s">
        <v>97</v>
      </c>
      <c r="B14" s="59" t="s">
        <v>98</v>
      </c>
      <c r="C14" s="56" t="s">
        <v>71</v>
      </c>
      <c r="D14" s="60" t="s">
        <v>72</v>
      </c>
      <c r="E14" s="60"/>
      <c r="F14" s="61" t="s">
        <v>126</v>
      </c>
      <c r="G14" s="59"/>
      <c r="H14" s="56"/>
      <c r="I14" s="56" t="s">
        <v>130</v>
      </c>
      <c r="J14" s="59"/>
    </row>
    <row r="15" spans="1:11" ht="31.5" x14ac:dyDescent="0.25">
      <c r="A15" s="59" t="s">
        <v>99</v>
      </c>
      <c r="B15" s="59" t="s">
        <v>100</v>
      </c>
      <c r="C15" s="56" t="s">
        <v>101</v>
      </c>
      <c r="D15" s="59" t="s">
        <v>95</v>
      </c>
      <c r="E15" s="59" t="s">
        <v>124</v>
      </c>
      <c r="F15" s="59"/>
      <c r="G15" s="59"/>
      <c r="H15" s="56" t="s">
        <v>130</v>
      </c>
      <c r="I15" s="59"/>
      <c r="J15" s="59"/>
      <c r="K15" s="34" t="s">
        <v>102</v>
      </c>
    </row>
    <row r="16" spans="1:11" ht="94.5" x14ac:dyDescent="0.25">
      <c r="A16" s="61" t="s">
        <v>103</v>
      </c>
      <c r="B16" s="61"/>
      <c r="C16" s="57" t="s">
        <v>101</v>
      </c>
      <c r="D16" s="61" t="s">
        <v>104</v>
      </c>
      <c r="E16" s="60" t="s">
        <v>122</v>
      </c>
      <c r="F16" s="60" t="s">
        <v>123</v>
      </c>
      <c r="G16" s="60"/>
      <c r="H16" s="61" t="s">
        <v>132</v>
      </c>
      <c r="I16" s="61" t="s">
        <v>135</v>
      </c>
      <c r="J16" s="60"/>
      <c r="K16" s="62" t="s">
        <v>105</v>
      </c>
    </row>
    <row r="17" spans="1:11" ht="25.5" x14ac:dyDescent="0.25">
      <c r="A17" s="56" t="s">
        <v>106</v>
      </c>
      <c r="B17" s="56"/>
      <c r="C17" s="56" t="s">
        <v>71</v>
      </c>
      <c r="D17" s="56" t="s">
        <v>72</v>
      </c>
      <c r="E17" s="56" t="s">
        <v>107</v>
      </c>
      <c r="F17" s="56" t="s">
        <v>108</v>
      </c>
      <c r="G17" s="56"/>
      <c r="H17" s="63" t="s">
        <v>109</v>
      </c>
      <c r="I17" s="63" t="s">
        <v>110</v>
      </c>
      <c r="J17" s="56"/>
      <c r="K17" s="64" t="s">
        <v>111</v>
      </c>
    </row>
    <row r="20" spans="1:11" x14ac:dyDescent="0.25">
      <c r="A20" s="65" t="s">
        <v>112</v>
      </c>
    </row>
    <row r="21" spans="1:11" x14ac:dyDescent="0.25">
      <c r="A21" s="66" t="s">
        <v>113</v>
      </c>
      <c r="B21" s="67" t="s">
        <v>136</v>
      </c>
      <c r="C21" s="68" t="s">
        <v>22</v>
      </c>
      <c r="D21" s="67"/>
      <c r="E21" s="67"/>
    </row>
    <row r="22" spans="1:11" x14ac:dyDescent="0.25">
      <c r="A22" s="69" t="s">
        <v>114</v>
      </c>
      <c r="B22" s="75" t="s">
        <v>137</v>
      </c>
      <c r="C22" s="71" t="s">
        <v>138</v>
      </c>
      <c r="D22" s="70"/>
      <c r="E22" s="70"/>
    </row>
    <row r="23" spans="1:11" x14ac:dyDescent="0.25">
      <c r="A23" s="69" t="s">
        <v>115</v>
      </c>
      <c r="B23" s="75" t="s">
        <v>139</v>
      </c>
      <c r="C23" s="71" t="s">
        <v>140</v>
      </c>
      <c r="D23" s="70"/>
      <c r="E23" s="70"/>
    </row>
    <row r="24" spans="1:11" ht="31.5" x14ac:dyDescent="0.25">
      <c r="A24" s="69" t="s">
        <v>116</v>
      </c>
      <c r="B24" s="70" t="s">
        <v>141</v>
      </c>
      <c r="C24" s="71" t="s">
        <v>144</v>
      </c>
      <c r="D24" s="70"/>
      <c r="E24" s="70"/>
    </row>
    <row r="25" spans="1:11" x14ac:dyDescent="0.25">
      <c r="A25" s="69" t="s">
        <v>117</v>
      </c>
      <c r="B25" s="70" t="s">
        <v>142</v>
      </c>
      <c r="C25" s="71" t="s">
        <v>143</v>
      </c>
      <c r="D25" s="70"/>
      <c r="E25" s="70"/>
    </row>
    <row r="26" spans="1:11" ht="63" x14ac:dyDescent="0.25">
      <c r="A26" s="69" t="s">
        <v>118</v>
      </c>
      <c r="B26" s="70" t="s">
        <v>119</v>
      </c>
      <c r="C26" s="71" t="s">
        <v>120</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2015-04-10T18:02:49Z</dcterms:modified>
</cp:coreProperties>
</file>