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l="1"/>
  <c r="G18" i="1" s="1"/>
  <c r="H18" i="1"/>
  <c r="A19" i="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<sst xmlns="http://schemas.openxmlformats.org/spreadsheetml/2006/main" count="408" uniqueCount="196">
  <si>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</si>
  <si>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</si>
  <si>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</si>
  <si>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</si>
  <si>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</si>
  <si>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</si>
  <si>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</si>
  <si>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</si>
  <si>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</si>
  <si>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</si>
  <si>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</si>
  <si>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</si>
  <si>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</si>
  <si>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</si>
  <si>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</si>
  <si>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</si>
  <si>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</si>
  <si>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</si>
  <si>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</si>
  <si>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</si>
  <si>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</si>
  <si>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</si>
  <si>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</si>
  <si>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</si>
  <si>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</si>
  <si>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</si>
  <si>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</si>
  <si>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</si>
  <si>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</si>
  <si>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</si>
  <si>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</si>
  <si>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</si>
  <si>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</si>
  <si>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</si>
  <si>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</si>
  <si>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</si>
  <si>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</si>
  <si>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</si>
  <si>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</si>
  <si>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</si>
  <si>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</si>
  <si>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</si>
  <si>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</si>
  <si>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</si>
  <si>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</si>
  <si>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</si>
  <si>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</si>
  <si>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</si>
  <si>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</si>
  <si>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</si>
  <si>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</si>
  <si>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</si>
  <si>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</si>
  <si>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</si>
  <si>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</si>
  <si>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</si>
  <si>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</si>
  <si>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</si>
  <si>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</si>
  <si>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</si>
  <si>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</si>
  <si>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</si>
  <si>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</si>
  <si>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</si>
  <si>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</si>
  <si>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</si>
  <si>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</si>
  <si>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</si>
  <si>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</si>
  <si>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</si>
  <si>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</si>
  <si>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</si>
  <si>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</si>
  <si>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</si>
  <si>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</si>
  <si>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</si>
  <si>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</si>
  <si>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</si>
  <si>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</si>
  <si>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</si>
  <si>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</si>
  <si>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</si>
  <si>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</si>
  <si>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</si>
  <si>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</si>
  <si>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</si>
  <si>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</si>
  <si>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</si>
  <si>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</si>
  <si>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</si>
  <si>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</si>
  <si>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</si>
  <si>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</si>
  <si>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</si>
  <si>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</si>
  <si>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</si>
  <si>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</si>
  <si>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</si>
  <si>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</si>
  <si>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</si>
  <si>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</si>
  <si>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</si>
  <si>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</si>
  <si>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</si>
  <si>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</si>
  <si>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</si>
  <si>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</si>
  <si>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</si>
  <si>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</si>
  <si>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</si>
  <si>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</si>
  <si>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</si>
  <si>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</si>
  <si>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</si>
  <si>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</si>
  <si>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</si>
  <si>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</si>
  <si>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</si>
  <si>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</si>
  <si>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</si>
  <si>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</si>
  <si>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</si>
  <si>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</si>
  <si>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</si>
  <si>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</si>
  <si>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</si>
  <si>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</si>
  <si>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</si>
  <si>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</si>
  <si>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</si>
  <si>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</si>
  <si>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</si>
  <si>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</si>
  <si>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</si>
  <si>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</si>
  <si>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</si>
  <si>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</si>
  <si>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</si>
  <si>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</si>
  <si>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</si>
  <si>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</si>
  <si>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</si>
  <si>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</si>
  <si>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</si>
  <si>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</si>
  <si>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</si>
  <si>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</si>
  <si>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</si>
  <si>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</si>
  <si>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</si>
  <si>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</si>
  <si>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</si>
  <si>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</si>
  <si>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</si>
  <si>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</si>
  <si>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</si>
  <si>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</si>
  <si>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</si>
  <si>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</si>
  <si>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</si>
  <si>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</si>
  <si>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</si>
  <si>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</si>
  <si>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</si>
  <si>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</si>
  <si>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</si>
  <si>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</si>
  <si>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</si>
  <si>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</si>
  <si>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</si>
  <si>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</si>
  <si>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</si>
  <si>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</si>
  <si>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</si>
  <si>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</si>
  <si>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</si>
  <si>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</si>
  <si>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</si>
  <si>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</si>
  <si>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</si>
  <si>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</si>
  <si>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</si>
  <si>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</si>
  <si>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</si>
  <si>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</si>
  <si>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</si>
  <si>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</si>
  <si>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</si>
  <si>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</si>
  <si>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CN_11_10_REC120</t>
  </si>
  <si>
    <t xml:space="preserve">Ver descripción y observaciones </t>
  </si>
  <si>
    <t>Ilustración</t>
  </si>
  <si>
    <t>Por favor realizar la ilustración igual a la imagen guía</t>
  </si>
  <si>
    <t>Por favor realizar la ilustración igual a la imagen guía  y los segmentos del mismo color que las letras de IMG 02 e IMG03. Fondo negro</t>
  </si>
  <si>
    <t>Por favor realizar igual a imagen guía, se deja a consideración los colores de los textos y la  disposición de un fondo. For favor que la combinación de colores sea muy "llamativo"</t>
  </si>
  <si>
    <t>Por favor realizar igual a imagen guía, se deja a consideración los colores de los textos y la  disposición de un fondo. For favor que la combinación de colores sea muy "llamativo". Por favor utilizar letra que vaya en línea con las otras ilustraciones.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</si>
</sst>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9</xdr:col>
      <xdr:colOff>238125</xdr:colOff>
      <xdr:row>9</xdr:row>
      <xdr:rowOff>246063</xdr:rowOff>
    </xdr:from>
    <xdr:to>
      <xdr:col>9</xdr:col>
      <xdr:colOff>2033761</xdr:colOff>
      <xdr:row>9</xdr:row>
      <xdr:rowOff>1169393</xdr:rowOff>
    </xdr:to>
    <xdr:sp macro="" textlink="">
      <xdr:nvSpPr>
        <xdr:cNvPr id="6" name="Rectángulo 5"/>
        <xdr:cNvSpPr/>
      </xdr:nvSpPr>
      <xdr:spPr>
        <a:xfrm>
          <a:off x="13954125" y="2365376"/>
          <a:ext cx="1795636" cy="923330"/>
        </a:xfrm>
        <a:prstGeom prst="rect">
          <a:avLst/>
        </a:prstGeom>
        <a:solidFill>
          <a:schemeClr val="tx1"/>
        </a:solidFill>
        <a:ln>
          <a:solidFill>
            <a:schemeClr val="tx1"/>
          </a:solidFill>
        </a:ln>
      </xdr:spPr>
      <xdr:txBody>
        <a:bodyPr wrap="square" lIns="91440" tIns="45720" rIns="91440" bIns="4572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5400" b="1" spc="50">
              <a:ln w="0"/>
              <a:solidFill>
                <a:schemeClr val="bg2"/>
              </a:solidFill>
              <a:effectLst>
                <a:innerShdw blurRad="63500" dist="50800" dir="13500000">
                  <a:srgbClr val="000000">
                    <a:alpha val="50000"/>
                  </a:srgbClr>
                </a:innerShdw>
              </a:effectLst>
            </a:rPr>
            <a:t>C</a:t>
          </a:r>
          <a:r>
            <a:rPr lang="es-ES" sz="5400" b="1" spc="50" baseline="-25000">
              <a:ln w="0"/>
              <a:solidFill>
                <a:schemeClr val="bg2"/>
              </a:solidFill>
              <a:effectLst>
                <a:innerShdw blurRad="63500" dist="50800" dir="13500000">
                  <a:srgbClr val="000000">
                    <a:alpha val="50000"/>
                  </a:srgbClr>
                </a:innerShdw>
              </a:effectLst>
            </a:rPr>
            <a:t>3</a:t>
          </a:r>
          <a:r>
            <a:rPr lang="es-ES" sz="5400" b="1" spc="50">
              <a:ln w="0"/>
              <a:solidFill>
                <a:schemeClr val="bg2"/>
              </a:solidFill>
              <a:effectLst>
                <a:innerShdw blurRad="63500" dist="50800" dir="13500000">
                  <a:srgbClr val="000000">
                    <a:alpha val="50000"/>
                  </a:srgbClr>
                </a:innerShdw>
              </a:effectLst>
            </a:rPr>
            <a:t>H</a:t>
          </a:r>
          <a:r>
            <a:rPr lang="es-ES" sz="5400" b="1" spc="50" baseline="-25000">
              <a:ln w="0"/>
              <a:solidFill>
                <a:schemeClr val="bg2"/>
              </a:solidFill>
              <a:effectLst>
                <a:innerShdw blurRad="63500" dist="50800" dir="13500000">
                  <a:srgbClr val="000000">
                    <a:alpha val="50000"/>
                  </a:srgbClr>
                </a:innerShdw>
              </a:effectLst>
            </a:rPr>
            <a:t>8</a:t>
          </a:r>
          <a:endParaRPr lang="es-CO" sz="5400" b="1" spc="50">
            <a:ln w="0"/>
            <a:solidFill>
              <a:schemeClr val="bg2"/>
            </a:solidFill>
            <a:effectLst>
              <a:innerShdw blurRad="63500" dist="50800" dir="13500000">
                <a:srgbClr val="000000">
                  <a:alpha val="50000"/>
                </a:srgbClr>
              </a:innerShdw>
            </a:effectLst>
          </a:endParaRPr>
        </a:p>
      </xdr:txBody>
    </xdr:sp>
    <xdr:clientData/>
  </xdr:twoCellAnchor>
  <xdr:twoCellAnchor editAs="oneCell">
    <xdr:from>
      <xdr:col>9</xdr:col>
      <xdr:colOff>253999</xdr:colOff>
      <xdr:row>10</xdr:row>
      <xdr:rowOff>391584</xdr:rowOff>
    </xdr:from>
    <xdr:to>
      <xdr:col>9</xdr:col>
      <xdr:colOff>3022957</xdr:colOff>
      <xdr:row>10</xdr:row>
      <xdr:rowOff>1344621</xdr:rowOff>
    </xdr:to>
    <xdr:pic>
      <xdr:nvPicPr>
        <xdr:cNvPr id="7" name="Imagen 6"/>
        <xdr:cNvPicPr>
          <a:picLocks noChangeAspect="1"/>
        </xdr:cNvPicPr>
      </xdr:nvPicPr>
      <xdr:blipFill rotWithShape="1">
        <a:blip xmlns:r="http://schemas.openxmlformats.org/officeDocument/2006/relationships" r:embed="rId1"/>
        <a:srcRect l="39079" t="34287" r="39640" b="52685"/>
        <a:stretch/>
      </xdr:blipFill>
      <xdr:spPr>
        <a:xfrm>
          <a:off x="13959416" y="4106334"/>
          <a:ext cx="2768958" cy="953037"/>
        </a:xfrm>
        <a:prstGeom prst="rect">
          <a:avLst/>
        </a:prstGeom>
      </xdr:spPr>
    </xdr:pic>
    <xdr:clientData/>
  </xdr:twoCellAnchor>
  <xdr:twoCellAnchor editAs="oneCell">
    <xdr:from>
      <xdr:col>9</xdr:col>
      <xdr:colOff>455083</xdr:colOff>
      <xdr:row>11</xdr:row>
      <xdr:rowOff>21167</xdr:rowOff>
    </xdr:from>
    <xdr:to>
      <xdr:col>9</xdr:col>
      <xdr:colOff>2898783</xdr:colOff>
      <xdr:row>12</xdr:row>
      <xdr:rowOff>63080</xdr:rowOff>
    </xdr:to>
    <xdr:pic>
      <xdr:nvPicPr>
        <xdr:cNvPr id="8" name="Picture 6" descr="http://2.bp.blogspot.com/-ettbNMh0YJI/T1_B7cZIbiI/AAAAAAAAGiQ/WWqmdPJvat0/s1600/Propane-2D-flat.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160500" y="5132917"/>
          <a:ext cx="2443700" cy="14706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793750</xdr:colOff>
      <xdr:row>12</xdr:row>
      <xdr:rowOff>148167</xdr:rowOff>
    </xdr:from>
    <xdr:to>
      <xdr:col>9</xdr:col>
      <xdr:colOff>2389742</xdr:colOff>
      <xdr:row>12</xdr:row>
      <xdr:rowOff>1279588</xdr:rowOff>
    </xdr:to>
    <xdr:pic>
      <xdr:nvPicPr>
        <xdr:cNvPr id="5" name="Picture 8" descr="https://upload.wikimedia.org/wikipedia/commons/thumb/3/38/Pentane-2D-Skeletal.svg/245px-Pentane-2D-Skeletal.svg.png"/>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51061"/>
        <a:stretch/>
      </xdr:blipFill>
      <xdr:spPr bwMode="auto">
        <a:xfrm>
          <a:off x="14499167" y="6688667"/>
          <a:ext cx="1595992" cy="11314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910167</xdr:colOff>
      <xdr:row>13</xdr:row>
      <xdr:rowOff>151869</xdr:rowOff>
    </xdr:from>
    <xdr:to>
      <xdr:col>9</xdr:col>
      <xdr:colOff>2266682</xdr:colOff>
      <xdr:row>13</xdr:row>
      <xdr:rowOff>1466582</xdr:rowOff>
    </xdr:to>
    <xdr:pic>
      <xdr:nvPicPr>
        <xdr:cNvPr id="9" name="Imagen 8"/>
        <xdr:cNvPicPr>
          <a:picLocks noChangeAspect="1"/>
        </xdr:cNvPicPr>
      </xdr:nvPicPr>
      <xdr:blipFill rotWithShape="1">
        <a:blip xmlns:r="http://schemas.openxmlformats.org/officeDocument/2006/relationships" r:embed="rId4"/>
        <a:srcRect l="26211" t="32527" r="56368" b="23987"/>
        <a:stretch/>
      </xdr:blipFill>
      <xdr:spPr>
        <a:xfrm>
          <a:off x="14615584" y="8025869"/>
          <a:ext cx="1356515" cy="1314713"/>
        </a:xfrm>
        <a:prstGeom prst="rect">
          <a:avLst/>
        </a:prstGeom>
      </xdr:spPr>
    </xdr:pic>
    <xdr:clientData/>
  </xdr:twoCellAnchor>
  <xdr:twoCellAnchor editAs="oneCell">
    <xdr:from>
      <xdr:col>9</xdr:col>
      <xdr:colOff>280951</xdr:colOff>
      <xdr:row>14</xdr:row>
      <xdr:rowOff>126999</xdr:rowOff>
    </xdr:from>
    <xdr:to>
      <xdr:col>9</xdr:col>
      <xdr:colOff>2545812</xdr:colOff>
      <xdr:row>14</xdr:row>
      <xdr:rowOff>2299741</xdr:rowOff>
    </xdr:to>
    <xdr:pic>
      <xdr:nvPicPr>
        <xdr:cNvPr id="10" name="Imagen 9"/>
        <xdr:cNvPicPr>
          <a:picLocks noChangeAspect="1"/>
        </xdr:cNvPicPr>
      </xdr:nvPicPr>
      <xdr:blipFill rotWithShape="1">
        <a:blip xmlns:r="http://schemas.openxmlformats.org/officeDocument/2006/relationships" r:embed="rId5"/>
        <a:srcRect l="26211" t="32879" r="53002" b="18178"/>
        <a:stretch/>
      </xdr:blipFill>
      <xdr:spPr>
        <a:xfrm>
          <a:off x="13986368" y="9482666"/>
          <a:ext cx="2264861" cy="2172742"/>
        </a:xfrm>
        <a:prstGeom prst="rect">
          <a:avLst/>
        </a:prstGeom>
      </xdr:spPr>
    </xdr:pic>
    <xdr:clientData/>
  </xdr:twoCellAnchor>
  <xdr:twoCellAnchor editAs="oneCell">
    <xdr:from>
      <xdr:col>9</xdr:col>
      <xdr:colOff>275166</xdr:colOff>
      <xdr:row>15</xdr:row>
      <xdr:rowOff>386505</xdr:rowOff>
    </xdr:from>
    <xdr:to>
      <xdr:col>9</xdr:col>
      <xdr:colOff>2419618</xdr:colOff>
      <xdr:row>15</xdr:row>
      <xdr:rowOff>1635765</xdr:rowOff>
    </xdr:to>
    <xdr:pic>
      <xdr:nvPicPr>
        <xdr:cNvPr id="11" name="Imagen 10"/>
        <xdr:cNvPicPr>
          <a:picLocks noChangeAspect="1"/>
        </xdr:cNvPicPr>
      </xdr:nvPicPr>
      <xdr:blipFill rotWithShape="1">
        <a:blip xmlns:r="http://schemas.openxmlformats.org/officeDocument/2006/relationships" r:embed="rId6"/>
        <a:srcRect l="26112" t="34815" r="42114" b="32263"/>
        <a:stretch/>
      </xdr:blipFill>
      <xdr:spPr>
        <a:xfrm>
          <a:off x="13980583" y="12324505"/>
          <a:ext cx="2144452" cy="1249260"/>
        </a:xfrm>
        <a:prstGeom prst="rect">
          <a:avLst/>
        </a:prstGeom>
      </xdr:spPr>
    </xdr:pic>
    <xdr:clientData/>
  </xdr:twoCellAnchor>
  <xdr:twoCellAnchor editAs="oneCell">
    <xdr:from>
      <xdr:col>9</xdr:col>
      <xdr:colOff>303390</xdr:colOff>
      <xdr:row>15</xdr:row>
      <xdr:rowOff>2148416</xdr:rowOff>
    </xdr:from>
    <xdr:to>
      <xdr:col>9</xdr:col>
      <xdr:colOff>2544170</xdr:colOff>
      <xdr:row>16</xdr:row>
      <xdr:rowOff>1598083</xdr:rowOff>
    </xdr:to>
    <xdr:pic>
      <xdr:nvPicPr>
        <xdr:cNvPr id="13" name="Imagen 12"/>
        <xdr:cNvPicPr>
          <a:picLocks noChangeAspect="1"/>
        </xdr:cNvPicPr>
      </xdr:nvPicPr>
      <xdr:blipFill rotWithShape="1">
        <a:blip xmlns:r="http://schemas.openxmlformats.org/officeDocument/2006/relationships" r:embed="rId7"/>
        <a:srcRect l="26310" t="33231" r="46568" b="31910"/>
        <a:stretch/>
      </xdr:blipFill>
      <xdr:spPr>
        <a:xfrm>
          <a:off x="14008807" y="14086416"/>
          <a:ext cx="2240780" cy="1619250"/>
        </a:xfrm>
        <a:prstGeom prst="rect">
          <a:avLst/>
        </a:prstGeom>
      </xdr:spPr>
    </xdr:pic>
    <xdr:clientData/>
  </xdr:twoCellAnchor>
  <xdr:twoCellAnchor editAs="oneCell">
    <xdr:from>
      <xdr:col>9</xdr:col>
      <xdr:colOff>176228</xdr:colOff>
      <xdr:row>17</xdr:row>
      <xdr:rowOff>148167</xdr:rowOff>
    </xdr:from>
    <xdr:to>
      <xdr:col>9</xdr:col>
      <xdr:colOff>3023643</xdr:colOff>
      <xdr:row>17</xdr:row>
      <xdr:rowOff>2489737</xdr:rowOff>
    </xdr:to>
    <xdr:pic>
      <xdr:nvPicPr>
        <xdr:cNvPr id="14" name="Imagen 13"/>
        <xdr:cNvPicPr>
          <a:picLocks noChangeAspect="1"/>
        </xdr:cNvPicPr>
      </xdr:nvPicPr>
      <xdr:blipFill rotWithShape="1">
        <a:blip xmlns:r="http://schemas.openxmlformats.org/officeDocument/2006/relationships" r:embed="rId8"/>
        <a:srcRect l="25419" t="32174" r="40036" b="17297"/>
        <a:stretch/>
      </xdr:blipFill>
      <xdr:spPr>
        <a:xfrm>
          <a:off x="13881645" y="16224250"/>
          <a:ext cx="2847415" cy="2341570"/>
        </a:xfrm>
        <a:prstGeom prst="rect">
          <a:avLst/>
        </a:prstGeom>
      </xdr:spPr>
    </xdr:pic>
    <xdr:clientData/>
  </xdr:twoCellAnchor>
  <xdr:twoCellAnchor editAs="oneCell">
    <xdr:from>
      <xdr:col>9</xdr:col>
      <xdr:colOff>253998</xdr:colOff>
      <xdr:row>18</xdr:row>
      <xdr:rowOff>199857</xdr:rowOff>
    </xdr:from>
    <xdr:to>
      <xdr:col>9</xdr:col>
      <xdr:colOff>2471609</xdr:colOff>
      <xdr:row>18</xdr:row>
      <xdr:rowOff>2084350</xdr:rowOff>
    </xdr:to>
    <xdr:pic>
      <xdr:nvPicPr>
        <xdr:cNvPr id="15" name="Imagen 14"/>
        <xdr:cNvPicPr>
          <a:picLocks noChangeAspect="1"/>
        </xdr:cNvPicPr>
      </xdr:nvPicPr>
      <xdr:blipFill rotWithShape="1">
        <a:blip xmlns:r="http://schemas.openxmlformats.org/officeDocument/2006/relationships" r:embed="rId9"/>
        <a:srcRect l="25716" t="31998" r="51221" b="33143"/>
        <a:stretch/>
      </xdr:blipFill>
      <xdr:spPr>
        <a:xfrm>
          <a:off x="13959415" y="18773607"/>
          <a:ext cx="2217611" cy="1884493"/>
        </a:xfrm>
        <a:prstGeom prst="rect">
          <a:avLst/>
        </a:prstGeom>
      </xdr:spPr>
    </xdr:pic>
    <xdr:clientData/>
  </xdr:twoCellAnchor>
  <xdr:twoCellAnchor editAs="oneCell">
    <xdr:from>
      <xdr:col>9</xdr:col>
      <xdr:colOff>596325</xdr:colOff>
      <xdr:row>19</xdr:row>
      <xdr:rowOff>105832</xdr:rowOff>
    </xdr:from>
    <xdr:to>
      <xdr:col>9</xdr:col>
      <xdr:colOff>2663274</xdr:colOff>
      <xdr:row>19</xdr:row>
      <xdr:rowOff>1996405</xdr:rowOff>
    </xdr:to>
    <xdr:pic>
      <xdr:nvPicPr>
        <xdr:cNvPr id="16" name="Imagen 15"/>
        <xdr:cNvPicPr>
          <a:picLocks noChangeAspect="1"/>
        </xdr:cNvPicPr>
      </xdr:nvPicPr>
      <xdr:blipFill rotWithShape="1">
        <a:blip xmlns:r="http://schemas.openxmlformats.org/officeDocument/2006/relationships" r:embed="rId10"/>
        <a:srcRect l="25617" t="31646" r="47163" b="15889"/>
        <a:stretch/>
      </xdr:blipFill>
      <xdr:spPr>
        <a:xfrm>
          <a:off x="14301742" y="20965582"/>
          <a:ext cx="2066949" cy="18905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90" zoomScaleNormal="90" zoomScalePageLayoutView="140" workbookViewId="0">
      <pane ySplit="9" topLeftCell="A19" activePane="bottomLeft" state="frozen"/>
      <selection pane="bottomLeft" activeCell="B20" sqref="B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41.6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CN_11_10_REC120_IMG01.jpg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10.25" customHeight="1" x14ac:dyDescent="0.25">
      <c r="A11" s="12" t="str">
        <f t="shared" ref="A11:A18" si="3">IF(OR(B11&lt;&gt;"",J11&lt;&gt;""),CONCATENATE(LEFT(A10,3),IF(MID(A10,4,2)+1&lt;10,CONCATENATE("0",MID(A10,4,2)+1))),"")</f>
        <v>IMG02</v>
      </c>
      <c r="B11" s="62" t="s">
        <v>190</v>
      </c>
      <c r="C11" s="20" t="str">
        <f t="shared" si="0"/>
        <v>Recurso F6</v>
      </c>
      <c r="D11" s="63" t="s">
        <v>191</v>
      </c>
      <c r="E11" s="63" t="s">
        <v>150</v>
      </c>
      <c r="F11" s="13" t="str">
        <f t="shared" ref="F11:F74" ca="1" si="4">IF(OR(B11&lt;&gt;"",J11&lt;&gt;""),CONCATENATE($C$7,"_",$A11,IF($G$4="Cuaderno de Estudio","_small",CONCATENATE(IF(I11="","","n"),IF(LEFT($G$5,1)="F",".jpg",".png")))),"")</f>
        <v>CN_11_10_REC120_IMG02.jpg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192</v>
      </c>
      <c r="O11" s="2" t="str">
        <f>'Definición técnica de imagenes'!A13</f>
        <v>M101</v>
      </c>
    </row>
    <row r="12" spans="1:16" s="11" customFormat="1" ht="112.5" customHeight="1" x14ac:dyDescent="0.25">
      <c r="A12" s="12" t="str">
        <f t="shared" si="3"/>
        <v>IMG03</v>
      </c>
      <c r="B12" s="62" t="s">
        <v>190</v>
      </c>
      <c r="C12" s="20" t="str">
        <f t="shared" si="0"/>
        <v>Recurso F6</v>
      </c>
      <c r="D12" s="63" t="s">
        <v>191</v>
      </c>
      <c r="E12" s="63" t="s">
        <v>150</v>
      </c>
      <c r="F12" s="13" t="str">
        <f t="shared" ca="1" si="4"/>
        <v>CN_11_10_REC120_IMG03.jpg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5" t="s">
        <v>193</v>
      </c>
      <c r="O12" s="2" t="str">
        <f>'Definición técnica de imagenes'!A18</f>
        <v>Diaporama F1</v>
      </c>
    </row>
    <row r="13" spans="1:16" s="11" customFormat="1" ht="105" customHeight="1" x14ac:dyDescent="0.25">
      <c r="A13" s="12" t="str">
        <f t="shared" si="3"/>
        <v>IMG04</v>
      </c>
      <c r="B13" s="62" t="s">
        <v>190</v>
      </c>
      <c r="C13" s="20" t="str">
        <f t="shared" si="0"/>
        <v>Recurso F6</v>
      </c>
      <c r="D13" s="63" t="s">
        <v>191</v>
      </c>
      <c r="E13" s="63" t="s">
        <v>150</v>
      </c>
      <c r="F13" s="13" t="str">
        <f t="shared" ca="1" si="4"/>
        <v>CN_11_10_REC120_IMG04.jpg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5" t="s">
        <v>193</v>
      </c>
      <c r="O13" s="2" t="str">
        <f>'Definición técnica de imagenes'!A19</f>
        <v>F4</v>
      </c>
    </row>
    <row r="14" spans="1:16" s="11" customFormat="1" ht="117" customHeight="1" x14ac:dyDescent="0.25">
      <c r="A14" s="12" t="str">
        <f t="shared" si="3"/>
        <v>IMG05</v>
      </c>
      <c r="B14" s="62" t="s">
        <v>190</v>
      </c>
      <c r="C14" s="20" t="str">
        <f t="shared" si="0"/>
        <v>Recurso F6</v>
      </c>
      <c r="D14" s="63" t="s">
        <v>191</v>
      </c>
      <c r="E14" s="63" t="s">
        <v>155</v>
      </c>
      <c r="F14" s="13" t="str">
        <f t="shared" ca="1" si="4"/>
        <v>CN_11_10_REC120_IMG05n.jpg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CN_11_10_REC120_IMG05a.jpg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194</v>
      </c>
      <c r="O14" s="2" t="str">
        <f>'Definición técnica de imagenes'!A22</f>
        <v>F6</v>
      </c>
    </row>
    <row r="15" spans="1:16" s="11" customFormat="1" ht="203.25" customHeight="1" x14ac:dyDescent="0.25">
      <c r="A15" s="12" t="str">
        <f t="shared" si="3"/>
        <v>IMG06</v>
      </c>
      <c r="B15" s="62" t="s">
        <v>190</v>
      </c>
      <c r="C15" s="20" t="str">
        <f t="shared" si="0"/>
        <v>Recurso F6</v>
      </c>
      <c r="D15" s="63" t="s">
        <v>191</v>
      </c>
      <c r="E15" s="63" t="s">
        <v>155</v>
      </c>
      <c r="F15" s="13" t="str">
        <f t="shared" ca="1" si="4"/>
        <v>CN_11_10_REC120_IMG06n.jpg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CN_11_10_REC120_IMG06a.jpg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t="s">
        <v>194</v>
      </c>
      <c r="O15" s="2" t="str">
        <f>'Definición técnica de imagenes'!A24</f>
        <v>F6B</v>
      </c>
    </row>
    <row r="16" spans="1:16" s="11" customFormat="1" ht="171" customHeight="1" x14ac:dyDescent="0.25">
      <c r="A16" s="12" t="str">
        <f t="shared" si="3"/>
        <v>IMG07</v>
      </c>
      <c r="B16" s="62" t="s">
        <v>190</v>
      </c>
      <c r="C16" s="20" t="str">
        <f t="shared" si="0"/>
        <v>Recurso F6</v>
      </c>
      <c r="D16" s="63" t="s">
        <v>191</v>
      </c>
      <c r="E16" s="63" t="s">
        <v>155</v>
      </c>
      <c r="F16" s="13" t="str">
        <f t="shared" ca="1" si="4"/>
        <v>CN_11_10_REC120_IMG07n.jpg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CN_11_10_REC120_IMG07a.jpg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194</v>
      </c>
      <c r="O16" s="2" t="str">
        <f>'Definición técnica de imagenes'!A25</f>
        <v>F7</v>
      </c>
    </row>
    <row r="17" spans="1:15" s="11" customFormat="1" ht="155.25" customHeight="1" x14ac:dyDescent="0.25">
      <c r="A17" s="12" t="str">
        <f t="shared" si="3"/>
        <v>IMG08</v>
      </c>
      <c r="B17" s="62" t="s">
        <v>190</v>
      </c>
      <c r="C17" s="20" t="str">
        <f t="shared" si="0"/>
        <v>Recurso F6</v>
      </c>
      <c r="D17" s="63" t="s">
        <v>191</v>
      </c>
      <c r="E17" s="63" t="s">
        <v>155</v>
      </c>
      <c r="F17" s="13" t="str">
        <f t="shared" ca="1" si="4"/>
        <v>CN_11_10_REC120_IMG08n.jpg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CN_11_10_REC120_IMG08a.jpg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195</v>
      </c>
      <c r="O17" s="2" t="str">
        <f>'Definición técnica de imagenes'!A27</f>
        <v>F7B</v>
      </c>
    </row>
    <row r="18" spans="1:15" s="11" customFormat="1" ht="196.5" customHeight="1" x14ac:dyDescent="0.25">
      <c r="A18" s="12" t="str">
        <f t="shared" si="3"/>
        <v>IMG09</v>
      </c>
      <c r="B18" s="62" t="s">
        <v>190</v>
      </c>
      <c r="C18" s="20" t="str">
        <f t="shared" si="0"/>
        <v>Recurso F6</v>
      </c>
      <c r="D18" s="63" t="s">
        <v>191</v>
      </c>
      <c r="E18" s="63" t="s">
        <v>155</v>
      </c>
      <c r="F18" s="13" t="str">
        <f t="shared" ca="1" si="4"/>
        <v>CN_11_10_REC120_IMG09n.jpg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CN_11_10_REC120_IMG09a.jpg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4" t="s">
        <v>195</v>
      </c>
      <c r="O18" s="2" t="str">
        <f>'Definición técnica de imagenes'!A30</f>
        <v>F8</v>
      </c>
    </row>
    <row r="19" spans="1:15" s="11" customFormat="1" ht="180" customHeight="1" x14ac:dyDescent="0.25">
      <c r="A19" s="12" t="str">
        <f t="shared" ref="A19:A50" si="6">IF(OR(B19&lt;&gt;"",J19&lt;&gt;""),CONCATENATE(LEFT(A18,3),IF(MID(A18,4,2)+1&lt;10,CONCATENATE("0",MID(A18,4,2)+1),MID(A18,4,2)+1)),"")</f>
        <v>IMG10</v>
      </c>
      <c r="B19" s="62" t="s">
        <v>190</v>
      </c>
      <c r="C19" s="20" t="str">
        <f t="shared" si="0"/>
        <v>Recurso F6</v>
      </c>
      <c r="D19" s="63" t="s">
        <v>191</v>
      </c>
      <c r="E19" s="63" t="s">
        <v>155</v>
      </c>
      <c r="F19" s="13" t="str">
        <f t="shared" ca="1" si="4"/>
        <v>CN_11_10_REC120_IMG10n.jpg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CN_11_10_REC120_IMG10a.jpg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194</v>
      </c>
      <c r="O19" s="2" t="str">
        <f>'Definición técnica de imagenes'!A31</f>
        <v>F10</v>
      </c>
    </row>
    <row r="20" spans="1:15" s="11" customFormat="1" ht="171" customHeight="1" x14ac:dyDescent="0.25">
      <c r="A20" s="12" t="str">
        <f t="shared" si="6"/>
        <v>IMG11</v>
      </c>
      <c r="B20" s="62" t="s">
        <v>190</v>
      </c>
      <c r="C20" s="20" t="str">
        <f t="shared" si="0"/>
        <v>Recurso F6</v>
      </c>
      <c r="D20" s="63" t="s">
        <v>191</v>
      </c>
      <c r="E20" s="63" t="s">
        <v>155</v>
      </c>
      <c r="F20" s="13" t="str">
        <f t="shared" ca="1" si="4"/>
        <v>CN_11_10_REC120_IMG11n.jpg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CN_11_10_REC120_IMG11a.jpg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4" t="s">
        <v>194</v>
      </c>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2015-11-29T18:01:22Z</dcterms:modified>
</cp:coreProperties>
</file>