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F11" i="1"/>
  <c r="G11" i="1" s="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0" i="1" l="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<sst xmlns="http://schemas.openxmlformats.org/spreadsheetml/2006/main" count="368" uniqueCount="193">
  <si>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</si>
  <si>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</si>
  <si>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</si>
  <si>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</si>
  <si>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</si>
  <si>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</si>
  <si>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</si>
  <si>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</si>
  <si>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</si>
  <si>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</si>
  <si>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</si>
  <si>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</si>
  <si>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</si>
  <si>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</si>
  <si>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</si>
  <si>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</si>
  <si>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</si>
  <si>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</si>
  <si>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</si>
  <si>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</si>
  <si>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</si>
  <si>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</si>
  <si>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</si>
  <si>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</si>
  <si>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</si>
  <si>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</si>
  <si>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</si>
  <si>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</si>
  <si>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</si>
  <si>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</si>
  <si>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</si>
  <si>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</si>
  <si>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</si>
  <si>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</si>
  <si>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</si>
  <si>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</si>
  <si>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</si>
  <si>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</si>
  <si>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</si>
  <si>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</si>
  <si>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</si>
  <si>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</si>
  <si>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</si>
  <si>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</si>
  <si>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</si>
  <si>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</si>
  <si>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</si>
  <si>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</si>
  <si>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</si>
  <si>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</si>
  <si>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</si>
  <si>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</si>
  <si>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</si>
  <si>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</si>
  <si>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</si>
  <si>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</si>
  <si>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</si>
  <si>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</si>
  <si>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</si>
  <si>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</si>
  <si>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</si>
  <si>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</si>
  <si>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</si>
  <si>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</si>
  <si>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</si>
  <si>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</si>
  <si>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</si>
  <si>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</si>
  <si>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</si>
  <si>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</si>
  <si>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</si>
  <si>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</si>
  <si>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</si>
  <si>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</si>
  <si>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</si>
  <si>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</si>
  <si>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</si>
  <si>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</si>
  <si>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</si>
  <si>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</si>
  <si>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</si>
  <si>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</si>
  <si>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</si>
  <si>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</si>
  <si>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</si>
  <si>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</si>
  <si>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</si>
  <si>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</si>
  <si>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</si>
  <si>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</si>
  <si>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</si>
  <si>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</si>
  <si>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</si>
  <si>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</si>
  <si>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</si>
  <si>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</si>
  <si>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</si>
  <si>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</si>
  <si>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</si>
  <si>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</si>
  <si>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</si>
  <si>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</si>
  <si>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</si>
  <si>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</si>
  <si>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</si>
  <si>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</si>
  <si>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</si>
  <si>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</si>
  <si>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</si>
  <si>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</si>
  <si>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</si>
  <si>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</si>
  <si>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</si>
  <si>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</si>
  <si>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</si>
  <si>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</si>
  <si>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</si>
  <si>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</si>
  <si>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</si>
  <si>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</si>
  <si>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</si>
  <si>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</si>
  <si>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</si>
  <si>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</si>
  <si>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</si>
  <si>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</si>
  <si>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</si>
  <si>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</si>
  <si>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</si>
  <si>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</si>
  <si>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</si>
  <si>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</si>
  <si>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</si>
  <si>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</si>
  <si>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</si>
  <si>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</si>
  <si>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</si>
  <si>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</si>
  <si>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</si>
  <si>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</si>
  <si>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</si>
  <si>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</si>
  <si>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</si>
  <si>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</si>
  <si>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</si>
  <si>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</si>
  <si>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</si>
  <si>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</si>
  <si>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</si>
  <si>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</si>
  <si>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</si>
  <si>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</si>
  <si>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</si>
  <si>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</si>
  <si>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</si>
  <si>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</si>
  <si>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</si>
  <si>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</si>
  <si>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</si>
  <si>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</si>
  <si>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</si>
  <si>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</si>
  <si>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</si>
  <si>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</si>
  <si>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</si>
  <si>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</si>
  <si>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</si>
  <si>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</si>
  <si>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</si>
  <si>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</si>
  <si>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</si>
  <si>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</si>
  <si>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</si>
  <si>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</si>
  <si>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</si>
  <si>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</si>
  <si>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</si>
  <si>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</si>
  <si>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</si>
  <si>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</si>
  <si>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</si>
  <si>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</si>
  <si>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</si>
  <si>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</si>
  <si>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</si>
  <si>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</si>
  <si>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</si>
  <si>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</si>
  <si>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</si>
  <si>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CN_11_10_REC180</t>
  </si>
  <si>
    <t xml:space="preserve">Ver descripción y observaciones </t>
  </si>
  <si>
    <t>Ilustración</t>
  </si>
  <si>
    <t>La ilustración ya se encuentra en GitHub(REC140). Por favor quitar cuadro, manejar textos y viñetas en negro.Por favor recortar el borde blanco, tanto en normal como en ampliada.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</si>
</sst>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297657</xdr:colOff>
      <xdr:row>9</xdr:row>
      <xdr:rowOff>119061</xdr:rowOff>
    </xdr:from>
    <xdr:to>
      <xdr:col>9</xdr:col>
      <xdr:colOff>2422671</xdr:colOff>
      <xdr:row>9</xdr:row>
      <xdr:rowOff>3012280</xdr:rowOff>
    </xdr:to>
    <xdr:pic>
      <xdr:nvPicPr>
        <xdr:cNvPr id="2" name="Imagen 1"/>
        <xdr:cNvPicPr>
          <a:picLocks noChangeAspect="1"/>
        </xdr:cNvPicPr>
      </xdr:nvPicPr>
      <xdr:blipFill rotWithShape="1">
        <a:blip xmlns:r="http://schemas.openxmlformats.org/officeDocument/2006/relationships" r:embed="rId1"/>
        <a:srcRect l="35416" t="23547" r="48251" b="28741"/>
        <a:stretch/>
      </xdr:blipFill>
      <xdr:spPr>
        <a:xfrm>
          <a:off x="13989845" y="2274092"/>
          <a:ext cx="2125014" cy="289321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0" activePane="bottomLeft" state="frozen"/>
      <selection pane="bottomLeft"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41.5" customHeight="1" x14ac:dyDescent="0.25">
      <c r="A10" s="12" t="str">
        <f>IF(OR(B10&lt;&gt;"",J10&lt;&gt;""),"IMG01","")</f>
        <v>IMG01</v>
      </c>
      <c r="B10" s="62" t="s">
        <v>190</v>
      </c>
      <c r="C10" s="20" t="str">
        <f t="shared" ref="C10:C41" si="0">IF(OR(B10&lt;&gt;"",J10&lt;&gt;""),IF($G$4="Recurso",CONCATENATE($G$4," ",$G$5),$G$4),"")</f>
        <v>Recurso M101</v>
      </c>
      <c r="D10" s="63" t="s">
        <v>191</v>
      </c>
      <c r="E10" s="63" t="s">
        <v>155</v>
      </c>
      <c r="F10" s="13" t="str">
        <f t="shared" ref="F10" ca="1" si="1">IF(OR(B10&lt;&gt;"",J10&lt;&gt;""),CONCATENATE($C$7,"_",$A10,IF($G$4="Cuaderno de Estudio","_small",CONCATENATE(IF(I10="","","n"),IF(LEFT($G$5,1)="F",".jpg",".png")))),"")</f>
        <v>CN_11_10_REC180_IMG01n.png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CN_11_10_REC180_IMG01a.png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192</v>
      </c>
      <c r="O10" s="2" t="str">
        <f>'Definición técnica de imagenes'!A12</f>
        <v>M12D</v>
      </c>
    </row>
    <row r="11" spans="1:16" s="11" customFormat="1" ht="13.9" customHeight="1" x14ac:dyDescent="0.25">
      <c r="A11" s="12" t="str">
        <f t="shared" ref="A11:A18" si="3">IF(OR(B11&lt;&gt;"",J11&lt;&gt;""),CONCATENATE(LEFT(A10,3),IF(MID(A10,4,2)+1&lt;10,CONCATENATE("0",MID(A10,4,2)+1))),"")</f>
        <v/>
      </c>
      <c r="B11" s="62"/>
      <c r="C11" s="20" t="str">
        <f t="shared" si="0"/>
        <v/>
      </c>
      <c r="D11" s="63"/>
      <c r="E11" s="63"/>
      <c r="F11" s="13" t="str">
        <f t="shared" ref="F11:F74" si="4">IF(OR(B11&lt;&gt;"",J11&lt;&gt;""),CONCATENATE($C$7,"_",$A11,IF($G$4="Cuaderno de Estudio","_small",CONCATENATE(IF(I11="","","n"),IF(LEFT($G$5,1)="F",".jpg",".png")))),"")</f>
        <v/>
      </c>
      <c r="G11" s="13" t="str">
        <f ca="1">IF($F11&lt;&gt;"",IF($G$4="Recurso",VLOOKUP($E11,OFFSET('Definición técnica de imagenes'!$A$1,MATCH($G$5,'Definición técnica de imagenes'!$A$1:$A$104,0)-1,1,COUNTIF('Definición técnica de imagenes'!$A$3:$A$102,$G$5),5),5,FALSE),'Definición técnica de imagenes'!$F$16),"")</f>
        <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c r="K11" s="65"/>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2015-12-14T01:34:37Z</dcterms:modified>
</cp:coreProperties>
</file>