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3" i="1" s="1"/>
  <c r="G13" i="1" s="1"/>
  <c r="F10" i="1"/>
  <c r="G10" i="1" s="1"/>
  <c r="F12" i="1" l="1"/>
  <c r="G12" i="1" s="1"/>
  <c r="H12" i="1"/>
  <c r="A14" i="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<sst xmlns="http://schemas.openxmlformats.org/spreadsheetml/2006/main" count="403" uniqueCount="193">
  <si>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</si>
  <si>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</si>
  <si>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</si>
  <si>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</si>
  <si>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</si>
  <si>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</si>
  <si>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</si>
  <si>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</si>
  <si>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</si>
  <si>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</si>
  <si>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</si>
  <si>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</si>
  <si>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</si>
  <si>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</si>
  <si>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</si>
  <si>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</si>
  <si>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</si>
  <si>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</si>
  <si>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</si>
  <si>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</si>
  <si>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</si>
  <si>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</si>
  <si>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</si>
  <si>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</si>
  <si>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</si>
  <si>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</si>
  <si>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</si>
  <si>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</si>
  <si>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</si>
  <si>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</si>
  <si>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</si>
  <si>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</si>
  <si>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</si>
  <si>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</si>
  <si>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</si>
  <si>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</si>
  <si>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</si>
  <si>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</si>
  <si>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</si>
  <si>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</si>
  <si>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</si>
  <si>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</si>
  <si>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</si>
  <si>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</si>
  <si>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</si>
  <si>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</si>
  <si>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</si>
  <si>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</si>
  <si>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</si>
  <si>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</si>
  <si>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</si>
  <si>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</si>
  <si>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</si>
  <si>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</si>
  <si>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</si>
  <si>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</si>
  <si>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</si>
  <si>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</si>
  <si>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</si>
  <si>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</si>
  <si>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</si>
  <si>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</si>
  <si>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</si>
  <si>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</si>
  <si>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</si>
  <si>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</si>
  <si>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</si>
  <si>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</si>
  <si>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</si>
  <si>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</si>
  <si>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</si>
  <si>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</si>
  <si>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</si>
  <si>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</si>
  <si>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</si>
  <si>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</si>
  <si>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</si>
  <si>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</si>
  <si>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</si>
  <si>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</si>
  <si>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</si>
  <si>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</si>
  <si>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</si>
  <si>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</si>
  <si>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</si>
  <si>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</si>
  <si>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</si>
  <si>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</si>
  <si>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</si>
  <si>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</si>
  <si>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</si>
  <si>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</si>
  <si>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</si>
  <si>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</si>
  <si>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</si>
  <si>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</si>
  <si>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</si>
  <si>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</si>
  <si>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</si>
  <si>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</si>
  <si>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</si>
  <si>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</si>
  <si>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</si>
  <si>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</si>
  <si>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</si>
  <si>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</si>
  <si>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</si>
  <si>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</si>
  <si>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</si>
  <si>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</si>
  <si>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</si>
  <si>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</si>
  <si>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</si>
  <si>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</si>
  <si>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</si>
  <si>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</si>
  <si>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</si>
  <si>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</si>
  <si>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</si>
  <si>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</si>
  <si>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</si>
  <si>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</si>
  <si>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</si>
  <si>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</si>
  <si>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</si>
  <si>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</si>
  <si>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</si>
  <si>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</si>
  <si>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</si>
  <si>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</si>
  <si>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</si>
  <si>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</si>
  <si>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</si>
  <si>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</si>
  <si>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</si>
  <si>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</si>
  <si>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</si>
  <si>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</si>
  <si>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</si>
  <si>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</si>
  <si>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</si>
  <si>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</si>
  <si>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</si>
  <si>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</si>
  <si>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</si>
  <si>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</si>
  <si>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</si>
  <si>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</si>
  <si>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</si>
  <si>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</si>
  <si>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</si>
  <si>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</si>
  <si>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</si>
  <si>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</si>
  <si>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</si>
  <si>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</si>
  <si>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</si>
  <si>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</si>
  <si>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</si>
  <si>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</si>
  <si>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</si>
  <si>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</si>
  <si>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</si>
  <si>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</si>
  <si>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</si>
  <si>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</si>
  <si>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</si>
  <si>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</si>
  <si>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</si>
  <si>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</si>
  <si>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</si>
  <si>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</si>
  <si>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</si>
  <si>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</si>
  <si>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</si>
  <si>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</si>
  <si>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</si>
  <si>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</si>
  <si>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</si>
  <si>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</si>
  <si>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</si>
  <si>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</si>
  <si>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</si>
  <si>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</si>
  <si>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</si>
  <si>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</si>
  <si>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</si>
  <si>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Funciones oxigenadas</t>
  </si>
  <si>
    <t xml:space="preserve">Lyz Bernal </t>
  </si>
  <si>
    <t xml:space="preserve">Ver descripción y observaciones </t>
  </si>
  <si>
    <t>Ilustración</t>
  </si>
  <si>
    <t>Realizar imagen igual a imagen guía</t>
  </si>
  <si>
    <t>CN_11_12_REC210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</si>
</sst>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63501</xdr:colOff>
      <xdr:row>9</xdr:row>
      <xdr:rowOff>582108</xdr:rowOff>
    </xdr:from>
    <xdr:to>
      <xdr:col>9</xdr:col>
      <xdr:colOff>2232026</xdr:colOff>
      <xdr:row>9</xdr:row>
      <xdr:rowOff>1195388</xdr:rowOff>
    </xdr:to>
    <xdr:pic>
      <xdr:nvPicPr>
        <xdr:cNvPr id="2" name="Imagen 1"/>
        <xdr:cNvPicPr>
          <a:picLocks noChangeAspect="1"/>
        </xdr:cNvPicPr>
      </xdr:nvPicPr>
      <xdr:blipFill>
        <a:blip xmlns:r="http://schemas.openxmlformats.org/officeDocument/2006/relationships" r:embed="rId1"/>
        <a:stretch>
          <a:fillRect/>
        </a:stretch>
      </xdr:blipFill>
      <xdr:spPr>
        <a:xfrm>
          <a:off x="13779501" y="2701421"/>
          <a:ext cx="2168525" cy="613280"/>
        </a:xfrm>
        <a:prstGeom prst="rect">
          <a:avLst/>
        </a:prstGeom>
      </xdr:spPr>
    </xdr:pic>
    <xdr:clientData/>
  </xdr:twoCellAnchor>
  <xdr:twoCellAnchor editAs="oneCell">
    <xdr:from>
      <xdr:col>9</xdr:col>
      <xdr:colOff>246067</xdr:colOff>
      <xdr:row>10</xdr:row>
      <xdr:rowOff>303510</xdr:rowOff>
    </xdr:from>
    <xdr:to>
      <xdr:col>9</xdr:col>
      <xdr:colOff>2110729</xdr:colOff>
      <xdr:row>10</xdr:row>
      <xdr:rowOff>1188435</xdr:rowOff>
    </xdr:to>
    <xdr:pic>
      <xdr:nvPicPr>
        <xdr:cNvPr id="3" name="Imagen 2"/>
        <xdr:cNvPicPr>
          <a:picLocks noChangeAspect="1"/>
        </xdr:cNvPicPr>
      </xdr:nvPicPr>
      <xdr:blipFill rotWithShape="1">
        <a:blip xmlns:r="http://schemas.openxmlformats.org/officeDocument/2006/relationships" r:embed="rId2"/>
        <a:srcRect l="47393" t="34815" r="41521" b="23283"/>
        <a:stretch/>
      </xdr:blipFill>
      <xdr:spPr>
        <a:xfrm rot="16200000">
          <a:off x="14451935" y="3464892"/>
          <a:ext cx="884925" cy="1864662"/>
        </a:xfrm>
        <a:prstGeom prst="rect">
          <a:avLst/>
        </a:prstGeom>
      </xdr:spPr>
    </xdr:pic>
    <xdr:clientData/>
  </xdr:twoCellAnchor>
  <xdr:twoCellAnchor editAs="oneCell">
    <xdr:from>
      <xdr:col>9</xdr:col>
      <xdr:colOff>262938</xdr:colOff>
      <xdr:row>11</xdr:row>
      <xdr:rowOff>198436</xdr:rowOff>
    </xdr:from>
    <xdr:to>
      <xdr:col>9</xdr:col>
      <xdr:colOff>2259909</xdr:colOff>
      <xdr:row>11</xdr:row>
      <xdr:rowOff>1215242</xdr:rowOff>
    </xdr:to>
    <xdr:pic>
      <xdr:nvPicPr>
        <xdr:cNvPr id="4" name="Imagen 3"/>
        <xdr:cNvPicPr>
          <a:picLocks noChangeAspect="1"/>
        </xdr:cNvPicPr>
      </xdr:nvPicPr>
      <xdr:blipFill rotWithShape="1">
        <a:blip xmlns:r="http://schemas.openxmlformats.org/officeDocument/2006/relationships" r:embed="rId3"/>
        <a:srcRect l="33370" t="34299" r="45051" b="46159"/>
        <a:stretch/>
      </xdr:blipFill>
      <xdr:spPr>
        <a:xfrm>
          <a:off x="13978938" y="5365749"/>
          <a:ext cx="1996971" cy="1016806"/>
        </a:xfrm>
        <a:prstGeom prst="rect">
          <a:avLst/>
        </a:prstGeom>
      </xdr:spPr>
    </xdr:pic>
    <xdr:clientData/>
  </xdr:twoCellAnchor>
  <xdr:twoCellAnchor editAs="oneCell">
    <xdr:from>
      <xdr:col>9</xdr:col>
      <xdr:colOff>87312</xdr:colOff>
      <xdr:row>12</xdr:row>
      <xdr:rowOff>31750</xdr:rowOff>
    </xdr:from>
    <xdr:to>
      <xdr:col>9</xdr:col>
      <xdr:colOff>2611572</xdr:colOff>
      <xdr:row>12</xdr:row>
      <xdr:rowOff>1499942</xdr:rowOff>
    </xdr:to>
    <xdr:pic>
      <xdr:nvPicPr>
        <xdr:cNvPr id="5" name="Imagen 4"/>
        <xdr:cNvPicPr>
          <a:picLocks noChangeAspect="1"/>
        </xdr:cNvPicPr>
      </xdr:nvPicPr>
      <xdr:blipFill rotWithShape="1">
        <a:blip xmlns:r="http://schemas.openxmlformats.org/officeDocument/2006/relationships" r:embed="rId3"/>
        <a:srcRect l="55015" t="31822" r="25584" b="48108"/>
        <a:stretch/>
      </xdr:blipFill>
      <xdr:spPr>
        <a:xfrm>
          <a:off x="13803312" y="6762750"/>
          <a:ext cx="2524260" cy="1468192"/>
        </a:xfrm>
        <a:prstGeom prst="rect">
          <a:avLst/>
        </a:prstGeom>
      </xdr:spPr>
    </xdr:pic>
    <xdr:clientData/>
  </xdr:twoCellAnchor>
  <xdr:twoCellAnchor editAs="oneCell">
    <xdr:from>
      <xdr:col>9</xdr:col>
      <xdr:colOff>39689</xdr:colOff>
      <xdr:row>13</xdr:row>
      <xdr:rowOff>15875</xdr:rowOff>
    </xdr:from>
    <xdr:to>
      <xdr:col>9</xdr:col>
      <xdr:colOff>2484439</xdr:colOff>
      <xdr:row>13</xdr:row>
      <xdr:rowOff>1355278</xdr:rowOff>
    </xdr:to>
    <xdr:pic>
      <xdr:nvPicPr>
        <xdr:cNvPr id="6" name="Imagen 5"/>
        <xdr:cNvPicPr>
          <a:picLocks noChangeAspect="1"/>
        </xdr:cNvPicPr>
      </xdr:nvPicPr>
      <xdr:blipFill rotWithShape="1">
        <a:blip xmlns:r="http://schemas.openxmlformats.org/officeDocument/2006/relationships" r:embed="rId4"/>
        <a:srcRect l="39079" t="42737" r="24100" b="38953"/>
        <a:stretch/>
      </xdr:blipFill>
      <xdr:spPr>
        <a:xfrm>
          <a:off x="13755689" y="8310563"/>
          <a:ext cx="2444750" cy="1339403"/>
        </a:xfrm>
        <a:prstGeom prst="rect">
          <a:avLst/>
        </a:prstGeom>
      </xdr:spPr>
    </xdr:pic>
    <xdr:clientData/>
  </xdr:twoCellAnchor>
  <xdr:twoCellAnchor editAs="oneCell">
    <xdr:from>
      <xdr:col>9</xdr:col>
      <xdr:colOff>71438</xdr:colOff>
      <xdr:row>13</xdr:row>
      <xdr:rowOff>1539875</xdr:rowOff>
    </xdr:from>
    <xdr:to>
      <xdr:col>9</xdr:col>
      <xdr:colOff>2460626</xdr:colOff>
      <xdr:row>14</xdr:row>
      <xdr:rowOff>1418622</xdr:rowOff>
    </xdr:to>
    <xdr:pic>
      <xdr:nvPicPr>
        <xdr:cNvPr id="7" name="Imagen 6"/>
        <xdr:cNvPicPr>
          <a:picLocks noChangeAspect="1"/>
        </xdr:cNvPicPr>
      </xdr:nvPicPr>
      <xdr:blipFill rotWithShape="1">
        <a:blip xmlns:r="http://schemas.openxmlformats.org/officeDocument/2006/relationships" r:embed="rId4"/>
        <a:srcRect l="35317" t="23195" r="31523" b="57087"/>
        <a:stretch/>
      </xdr:blipFill>
      <xdr:spPr>
        <a:xfrm>
          <a:off x="13787438" y="9834563"/>
          <a:ext cx="2389188" cy="1442434"/>
        </a:xfrm>
        <a:prstGeom prst="rect">
          <a:avLst/>
        </a:prstGeom>
      </xdr:spPr>
    </xdr:pic>
    <xdr:clientData/>
  </xdr:twoCellAnchor>
  <xdr:twoCellAnchor editAs="oneCell">
    <xdr:from>
      <xdr:col>9</xdr:col>
      <xdr:colOff>142876</xdr:colOff>
      <xdr:row>15</xdr:row>
      <xdr:rowOff>71438</xdr:rowOff>
    </xdr:from>
    <xdr:to>
      <xdr:col>9</xdr:col>
      <xdr:colOff>2500314</xdr:colOff>
      <xdr:row>15</xdr:row>
      <xdr:rowOff>1423720</xdr:rowOff>
    </xdr:to>
    <xdr:pic>
      <xdr:nvPicPr>
        <xdr:cNvPr id="8" name="Imagen 7"/>
        <xdr:cNvPicPr>
          <a:picLocks noChangeAspect="1"/>
        </xdr:cNvPicPr>
      </xdr:nvPicPr>
      <xdr:blipFill rotWithShape="1">
        <a:blip xmlns:r="http://schemas.openxmlformats.org/officeDocument/2006/relationships" r:embed="rId5"/>
        <a:srcRect l="39277" t="64392" r="23406" b="17122"/>
        <a:stretch/>
      </xdr:blipFill>
      <xdr:spPr>
        <a:xfrm>
          <a:off x="13858876" y="11445876"/>
          <a:ext cx="2357438" cy="1352282"/>
        </a:xfrm>
        <a:prstGeom prst="rect">
          <a:avLst/>
        </a:prstGeom>
      </xdr:spPr>
    </xdr:pic>
    <xdr:clientData/>
  </xdr:twoCellAnchor>
  <xdr:twoCellAnchor editAs="oneCell">
    <xdr:from>
      <xdr:col>9</xdr:col>
      <xdr:colOff>198437</xdr:colOff>
      <xdr:row>16</xdr:row>
      <xdr:rowOff>23813</xdr:rowOff>
    </xdr:from>
    <xdr:to>
      <xdr:col>9</xdr:col>
      <xdr:colOff>2436813</xdr:colOff>
      <xdr:row>16</xdr:row>
      <xdr:rowOff>1526032</xdr:rowOff>
    </xdr:to>
    <xdr:pic>
      <xdr:nvPicPr>
        <xdr:cNvPr id="9" name="Imagen 8"/>
        <xdr:cNvPicPr>
          <a:picLocks noChangeAspect="1"/>
        </xdr:cNvPicPr>
      </xdr:nvPicPr>
      <xdr:blipFill rotWithShape="1">
        <a:blip xmlns:r="http://schemas.openxmlformats.org/officeDocument/2006/relationships" r:embed="rId6"/>
        <a:srcRect l="45315" t="24428" r="22713" b="59903"/>
        <a:stretch/>
      </xdr:blipFill>
      <xdr:spPr>
        <a:xfrm>
          <a:off x="13914437" y="12961938"/>
          <a:ext cx="2238376" cy="1502219"/>
        </a:xfrm>
        <a:prstGeom prst="rect">
          <a:avLst/>
        </a:prstGeom>
      </xdr:spPr>
    </xdr:pic>
    <xdr:clientData/>
  </xdr:twoCellAnchor>
  <xdr:twoCellAnchor editAs="oneCell">
    <xdr:from>
      <xdr:col>9</xdr:col>
      <xdr:colOff>324450</xdr:colOff>
      <xdr:row>17</xdr:row>
      <xdr:rowOff>103187</xdr:rowOff>
    </xdr:from>
    <xdr:to>
      <xdr:col>9</xdr:col>
      <xdr:colOff>1715573</xdr:colOff>
      <xdr:row>17</xdr:row>
      <xdr:rowOff>1282545</xdr:rowOff>
    </xdr:to>
    <xdr:pic>
      <xdr:nvPicPr>
        <xdr:cNvPr id="10" name="Imagen 9"/>
        <xdr:cNvPicPr>
          <a:picLocks noChangeAspect="1"/>
        </xdr:cNvPicPr>
      </xdr:nvPicPr>
      <xdr:blipFill rotWithShape="1">
        <a:blip xmlns:r="http://schemas.openxmlformats.org/officeDocument/2006/relationships" r:embed="rId7"/>
        <a:srcRect l="43731" t="42034" r="41619" b="31734"/>
        <a:stretch/>
      </xdr:blipFill>
      <xdr:spPr>
        <a:xfrm>
          <a:off x="14040450" y="14605000"/>
          <a:ext cx="1391123" cy="1179358"/>
        </a:xfrm>
        <a:prstGeom prst="rect">
          <a:avLst/>
        </a:prstGeom>
      </xdr:spPr>
    </xdr:pic>
    <xdr:clientData/>
  </xdr:twoCellAnchor>
  <xdr:twoCellAnchor editAs="oneCell">
    <xdr:from>
      <xdr:col>9</xdr:col>
      <xdr:colOff>155731</xdr:colOff>
      <xdr:row>18</xdr:row>
      <xdr:rowOff>71437</xdr:rowOff>
    </xdr:from>
    <xdr:to>
      <xdr:col>9</xdr:col>
      <xdr:colOff>2115223</xdr:colOff>
      <xdr:row>18</xdr:row>
      <xdr:rowOff>1285875</xdr:rowOff>
    </xdr:to>
    <xdr:pic>
      <xdr:nvPicPr>
        <xdr:cNvPr id="11" name="Imagen 10"/>
        <xdr:cNvPicPr>
          <a:picLocks noChangeAspect="1"/>
        </xdr:cNvPicPr>
      </xdr:nvPicPr>
      <xdr:blipFill rotWithShape="1">
        <a:blip xmlns:r="http://schemas.openxmlformats.org/officeDocument/2006/relationships" r:embed="rId7"/>
        <a:srcRect l="58578" t="50308" r="15389" b="20994"/>
        <a:stretch/>
      </xdr:blipFill>
      <xdr:spPr>
        <a:xfrm>
          <a:off x="13871731" y="16136937"/>
          <a:ext cx="1959492" cy="12144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K19" sqref="K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20.75" customHeight="1" x14ac:dyDescent="0.25">
      <c r="A10" s="12" t="str">
        <f>IF(OR(B10&lt;&gt;"",J10&lt;&gt;""),"IMG01","")</f>
        <v>IMG01</v>
      </c>
      <c r="B10" s="62">
        <v>2</v>
      </c>
      <c r="C10" s="20" t="str">
        <f t="shared" ref="C10:C41" si="0">IF(OR(B10&lt;&gt;"",J10&lt;&gt;""),IF($G$4="Recurso",CONCATENATE($G$4," ",$G$5),$G$4),"")</f>
        <v>Recurso M6A</v>
      </c>
      <c r="D10" s="63" t="s">
        <v>190</v>
      </c>
      <c r="E10" s="63" t="s">
        <v>155</v>
      </c>
      <c r="F10" s="13" t="str">
        <f t="shared" ref="F10" ca="1" si="1">IF(OR(B10&lt;&gt;"",J10&lt;&gt;""),CONCATENATE($C$7,"_",$A10,IF($G$4="Cuaderno de Estudio","_small",CONCATENATE(IF(I10="","","n"),IF(LEFT($G$5,1)="F",".jpg",".png")))),"")</f>
        <v>CN_11_12_REC210_IMG01n.png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CN_11_12_REC210_IMG01a.png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191</v>
      </c>
      <c r="O10" s="2" t="str">
        <f>'Definición técnica de imagenes'!A12</f>
        <v>M12D</v>
      </c>
    </row>
    <row r="11" spans="1:16" s="11" customFormat="1" ht="119.25" customHeight="1" x14ac:dyDescent="0.25">
      <c r="A11" s="12" t="str">
        <f t="shared" ref="A11:A18" si="3">IF(OR(B11&lt;&gt;"",J11&lt;&gt;""),CONCATENATE(LEFT(A10,3),IF(MID(A10,4,2)+1&lt;10,CONCATENATE("0",MID(A10,4,2)+1))),"")</f>
        <v>IMG02</v>
      </c>
      <c r="B11" s="62" t="s">
        <v>189</v>
      </c>
      <c r="C11" s="20" t="str">
        <f t="shared" si="0"/>
        <v>Recurso M6A</v>
      </c>
      <c r="D11" s="63" t="s">
        <v>190</v>
      </c>
      <c r="E11" s="63" t="s">
        <v>155</v>
      </c>
      <c r="F11" s="13" t="str">
        <f t="shared" ref="F11:F74" ca="1" si="4">IF(OR(B11&lt;&gt;"",J11&lt;&gt;""),CONCATENATE($C$7,"_",$A11,IF($G$4="Cuaderno de Estudio","_small",CONCATENATE(IF(I11="","","n"),IF(LEFT($G$5,1)="F",".jpg",".png")))),"")</f>
        <v>CN_11_12_REC210_IMG02n.png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CN_11_12_REC210_IMG02a.png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191</v>
      </c>
      <c r="O11" s="2" t="str">
        <f>'Definición técnica de imagenes'!A13</f>
        <v>M101</v>
      </c>
    </row>
    <row r="12" spans="1:16" s="11" customFormat="1" ht="123" customHeight="1" x14ac:dyDescent="0.25">
      <c r="A12" s="12" t="str">
        <f t="shared" si="3"/>
        <v>IMG03</v>
      </c>
      <c r="B12" s="62" t="s">
        <v>189</v>
      </c>
      <c r="C12" s="20" t="str">
        <f t="shared" si="0"/>
        <v>Recurso M6A</v>
      </c>
      <c r="D12" s="63" t="s">
        <v>190</v>
      </c>
      <c r="E12" s="63" t="s">
        <v>155</v>
      </c>
      <c r="F12" s="13" t="str">
        <f t="shared" ca="1" si="4"/>
        <v>CN_11_12_REC210_IMG03n.png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CN_11_12_REC210_IMG03a.png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191</v>
      </c>
      <c r="O12" s="2" t="str">
        <f>'Definición técnica de imagenes'!A18</f>
        <v>Diaporama F1</v>
      </c>
    </row>
    <row r="13" spans="1:16" s="11" customFormat="1" ht="123" customHeight="1" x14ac:dyDescent="0.25">
      <c r="A13" s="12" t="str">
        <f t="shared" si="3"/>
        <v>IMG04</v>
      </c>
      <c r="B13" s="62" t="s">
        <v>189</v>
      </c>
      <c r="C13" s="20" t="str">
        <f t="shared" si="0"/>
        <v>Recurso M6A</v>
      </c>
      <c r="D13" s="63" t="s">
        <v>190</v>
      </c>
      <c r="E13" s="63" t="s">
        <v>155</v>
      </c>
      <c r="F13" s="13" t="str">
        <f t="shared" ca="1" si="4"/>
        <v>CN_11_12_REC210_IMG04n.png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CN_11_12_REC210_IMG04a.png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191</v>
      </c>
      <c r="O13" s="2" t="str">
        <f>'Definición técnica de imagenes'!A19</f>
        <v>F4</v>
      </c>
    </row>
    <row r="14" spans="1:16" s="11" customFormat="1" ht="123" customHeight="1" x14ac:dyDescent="0.25">
      <c r="A14" s="12" t="str">
        <f t="shared" si="3"/>
        <v>IMG05</v>
      </c>
      <c r="B14" s="62" t="s">
        <v>189</v>
      </c>
      <c r="C14" s="20" t="str">
        <f t="shared" si="0"/>
        <v>Recurso M6A</v>
      </c>
      <c r="D14" s="63" t="s">
        <v>190</v>
      </c>
      <c r="E14" s="63" t="s">
        <v>155</v>
      </c>
      <c r="F14" s="13" t="str">
        <f t="shared" ca="1" si="4"/>
        <v>CN_11_12_REC210_IMG05n.png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CN_11_12_REC210_IMG05a.png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191</v>
      </c>
      <c r="O14" s="2" t="str">
        <f>'Definición técnica de imagenes'!A22</f>
        <v>F6</v>
      </c>
    </row>
    <row r="15" spans="1:16" s="11" customFormat="1" ht="119.25" customHeight="1" x14ac:dyDescent="0.25">
      <c r="A15" s="12" t="str">
        <f t="shared" si="3"/>
        <v>IMG06</v>
      </c>
      <c r="B15" s="62" t="s">
        <v>189</v>
      </c>
      <c r="C15" s="20" t="str">
        <f t="shared" si="0"/>
        <v>Recurso M6A</v>
      </c>
      <c r="D15" s="63" t="s">
        <v>190</v>
      </c>
      <c r="E15" s="63" t="s">
        <v>155</v>
      </c>
      <c r="F15" s="13" t="str">
        <f t="shared" ca="1" si="4"/>
        <v>CN_11_12_REC210_IMG06n.png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CN_11_12_REC210_IMG06a.png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191</v>
      </c>
      <c r="O15" s="2" t="str">
        <f>'Definición técnica de imagenes'!A24</f>
        <v>F6B</v>
      </c>
    </row>
    <row r="16" spans="1:16" s="11" customFormat="1" ht="123" customHeight="1" x14ac:dyDescent="0.3">
      <c r="A16" s="12" t="str">
        <f t="shared" si="3"/>
        <v>IMG07</v>
      </c>
      <c r="B16" s="62" t="s">
        <v>189</v>
      </c>
      <c r="C16" s="20" t="str">
        <f t="shared" si="0"/>
        <v>Recurso M6A</v>
      </c>
      <c r="D16" s="63" t="s">
        <v>190</v>
      </c>
      <c r="E16" s="63" t="s">
        <v>155</v>
      </c>
      <c r="F16" s="13" t="str">
        <f t="shared" ca="1" si="4"/>
        <v>CN_11_12_REC210_IMG07n.png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CN_11_12_REC210_IMG07a.png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t="s">
        <v>191</v>
      </c>
      <c r="O16" s="2" t="str">
        <f>'Definición técnica de imagenes'!A25</f>
        <v>F7</v>
      </c>
    </row>
    <row r="17" spans="1:15" s="11" customFormat="1" ht="123" customHeight="1" x14ac:dyDescent="0.25">
      <c r="A17" s="12" t="str">
        <f t="shared" si="3"/>
        <v>IMG08</v>
      </c>
      <c r="B17" s="62" t="s">
        <v>189</v>
      </c>
      <c r="C17" s="20" t="str">
        <f t="shared" si="0"/>
        <v>Recurso M6A</v>
      </c>
      <c r="D17" s="63" t="s">
        <v>190</v>
      </c>
      <c r="E17" s="63" t="s">
        <v>155</v>
      </c>
      <c r="F17" s="13" t="str">
        <f t="shared" ca="1" si="4"/>
        <v>CN_11_12_REC210_IMG08n.png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CN_11_12_REC210_IMG08a.png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t="s">
        <v>191</v>
      </c>
      <c r="O17" s="2" t="str">
        <f>'Definición técnica de imagenes'!A27</f>
        <v>F7B</v>
      </c>
    </row>
    <row r="18" spans="1:15" s="11" customFormat="1" ht="123" customHeight="1" x14ac:dyDescent="0.25">
      <c r="A18" s="12" t="str">
        <f t="shared" si="3"/>
        <v>IMG09</v>
      </c>
      <c r="B18" s="62" t="s">
        <v>189</v>
      </c>
      <c r="C18" s="20" t="str">
        <f t="shared" si="0"/>
        <v>Recurso M6A</v>
      </c>
      <c r="D18" s="63" t="s">
        <v>190</v>
      </c>
      <c r="E18" s="63" t="s">
        <v>155</v>
      </c>
      <c r="F18" s="13" t="str">
        <f t="shared" ca="1" si="4"/>
        <v>CN_11_12_REC210_IMG09n.png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CN_11_12_REC210_IMG09a.png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t="s">
        <v>191</v>
      </c>
      <c r="O18" s="2" t="str">
        <f>'Definición técnica de imagenes'!A30</f>
        <v>F8</v>
      </c>
    </row>
    <row r="19" spans="1:15" s="11" customFormat="1" ht="123" customHeight="1" x14ac:dyDescent="0.3">
      <c r="A19" s="12" t="str">
        <f t="shared" ref="A19:A50" si="6">IF(OR(B19&lt;&gt;"",J19&lt;&gt;""),CONCATENATE(LEFT(A18,3),IF(MID(A18,4,2)+1&lt;10,CONCATENATE("0",MID(A18,4,2)+1),MID(A18,4,2)+1)),"")</f>
        <v>IMG10</v>
      </c>
      <c r="B19" s="62" t="s">
        <v>189</v>
      </c>
      <c r="C19" s="20" t="str">
        <f t="shared" si="0"/>
        <v>Recurso M6A</v>
      </c>
      <c r="D19" s="63" t="s">
        <v>190</v>
      </c>
      <c r="E19" s="63" t="s">
        <v>155</v>
      </c>
      <c r="F19" s="13" t="str">
        <f t="shared" ca="1" si="4"/>
        <v>CN_11_12_REC210_IMG10n.png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CN_11_12_REC210_IMG10a.png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t="s">
        <v>191</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2016-03-25T20:44:00Z</dcterms:modified>
</cp:coreProperties>
</file>