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<sst xmlns="http://schemas.openxmlformats.org/spreadsheetml/2006/main" count="390" uniqueCount="201">
  <si>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</si>
  <si>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</si>
  <si>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</si>
  <si>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</si>
  <si>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</si>
  <si>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</si>
  <si>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</si>
  <si>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</si>
  <si>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</si>
  <si>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</si>
  <si>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</si>
  <si>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</si>
  <si>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</si>
  <si>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</si>
  <si>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</si>
  <si>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</si>
  <si>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</si>
  <si>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</si>
  <si>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</si>
  <si>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</si>
  <si>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</si>
  <si>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</si>
  <si>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</si>
  <si>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</si>
  <si>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</si>
  <si>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</si>
  <si>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</si>
  <si>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</si>
  <si>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</si>
  <si>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</si>
  <si>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</si>
  <si>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</si>
  <si>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</si>
  <si>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</si>
  <si>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</si>
  <si>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</si>
  <si>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</si>
  <si>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</si>
  <si>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</si>
  <si>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</si>
  <si>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</si>
  <si>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</si>
  <si>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</si>
  <si>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</si>
  <si>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</si>
  <si>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</si>
  <si>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</si>
  <si>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</si>
  <si>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</si>
  <si>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</si>
  <si>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</si>
  <si>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</si>
  <si>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</si>
  <si>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</si>
  <si>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</si>
  <si>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</si>
  <si>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</si>
  <si>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</si>
  <si>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</si>
  <si>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</si>
  <si>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</si>
  <si>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</si>
  <si>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</si>
  <si>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</si>
  <si>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</si>
  <si>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</si>
  <si>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</si>
  <si>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</si>
  <si>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</si>
  <si>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</si>
  <si>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</si>
  <si>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</si>
  <si>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</si>
  <si>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</si>
  <si>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</si>
  <si>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</si>
  <si>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</si>
  <si>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</si>
  <si>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</si>
  <si>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</si>
  <si>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</si>
  <si>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</si>
  <si>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</si>
  <si>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</si>
  <si>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</si>
  <si>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</si>
  <si>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</si>
  <si>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</si>
  <si>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</si>
  <si>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</si>
  <si>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</si>
  <si>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</si>
  <si>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</si>
  <si>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</si>
  <si>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</si>
  <si>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</si>
  <si>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</si>
  <si>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</si>
  <si>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</si>
  <si>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</si>
  <si>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</si>
  <si>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</si>
  <si>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</si>
  <si>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</si>
  <si>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</si>
  <si>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</si>
  <si>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</si>
  <si>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</si>
  <si>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</si>
  <si>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</si>
  <si>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</si>
  <si>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</si>
  <si>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</si>
  <si>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</si>
  <si>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</si>
  <si>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</si>
  <si>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</si>
  <si>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</si>
  <si>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</si>
  <si>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</si>
  <si>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</si>
  <si>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</si>
  <si>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</si>
  <si>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</si>
  <si>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</si>
  <si>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</si>
  <si>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</si>
  <si>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</si>
  <si>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</si>
  <si>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</si>
  <si>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</si>
  <si>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</si>
  <si>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</si>
  <si>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</si>
  <si>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</si>
  <si>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</si>
  <si>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</si>
  <si>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</si>
  <si>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</si>
  <si>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</si>
  <si>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</si>
  <si>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</si>
  <si>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</si>
  <si>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</si>
  <si>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</si>
  <si>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</si>
  <si>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</si>
  <si>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</si>
  <si>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</si>
  <si>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</si>
  <si>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</si>
  <si>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</si>
  <si>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</si>
  <si>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</si>
  <si>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</si>
  <si>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</si>
  <si>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</si>
  <si>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</si>
  <si>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</si>
  <si>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</si>
  <si>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</si>
  <si>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</si>
  <si>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</si>
  <si>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</si>
  <si>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</si>
  <si>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</si>
  <si>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</si>
  <si>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</si>
  <si>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</si>
  <si>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</si>
  <si>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</si>
  <si>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</si>
  <si>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</si>
  <si>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</si>
  <si>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</si>
  <si>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</si>
  <si>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</si>
  <si>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</si>
  <si>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</si>
  <si>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</si>
  <si>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</si>
  <si>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</si>
  <si>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</si>
  <si>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</si>
  <si>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</si>
  <si>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</si>
  <si>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</si>
  <si>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funciones oxigenadas </t>
  </si>
  <si>
    <t>Lyz Marcela Bernal Gómez</t>
  </si>
  <si>
    <t xml:space="preserve">370707962
</t>
  </si>
  <si>
    <t>Fotografía</t>
  </si>
  <si>
    <t>CN_11_12_REC40</t>
  </si>
  <si>
    <t xml:space="preserve">198636716
</t>
  </si>
  <si>
    <t xml:space="preserve">Ver descripción y observaciones </t>
  </si>
  <si>
    <t>Ilustración</t>
  </si>
  <si>
    <t>Se debe evidenciar que la botella es de vidrio, el contenido de líquido debe ser semejante al color de la "agua de panela": la manguera de color amarillo, el extremo de la manguera debe estar debajo del contenido líquido transparente que se encuentra en una bandeja.</t>
  </si>
  <si>
    <t xml:space="preserve">Realizar ilustración igual a imagen guía. El balón, refrigerante, termómetro son de vidrio, al igual que Erlenmeyer (encima de destilado) Las gotas del refrigerante y destilado son transparentes.  Se deja imagen (arriba) para que se puedan guíar en colores, </t>
  </si>
  <si>
    <t xml:space="preserve"> 208327657
</t>
  </si>
  <si>
    <t xml:space="preserve">263974250
</t>
  </si>
  <si>
    <t xml:space="preserve">54346942
</t>
  </si>
  <si>
    <t>Realizar tabla como se deja en imagen guía. Es para la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</si>
</sst>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539750</xdr:colOff>
      <xdr:row>9</xdr:row>
      <xdr:rowOff>74061</xdr:rowOff>
    </xdr:from>
    <xdr:to>
      <xdr:col>9</xdr:col>
      <xdr:colOff>1722437</xdr:colOff>
      <xdr:row>9</xdr:row>
      <xdr:rowOff>1206328</xdr:rowOff>
    </xdr:to>
    <xdr:pic>
      <xdr:nvPicPr>
        <xdr:cNvPr id="2" name="Picture 2" descr="http://thumb9.shutterstock.com/display_pic_with_logo/2510869/370707962/stock-photo-sweet-kombucha-tea-a-popular-fermented-health-drink-that-is-high-in-probiotics-37070796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55750" y="2193374"/>
          <a:ext cx="1182687" cy="1132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674687</xdr:colOff>
      <xdr:row>10</xdr:row>
      <xdr:rowOff>46214</xdr:rowOff>
    </xdr:from>
    <xdr:to>
      <xdr:col>9</xdr:col>
      <xdr:colOff>2373312</xdr:colOff>
      <xdr:row>10</xdr:row>
      <xdr:rowOff>1254126</xdr:rowOff>
    </xdr:to>
    <xdr:pic>
      <xdr:nvPicPr>
        <xdr:cNvPr id="3" name="Picture 2" descr="Group of laboratory flasks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90687" y="3538714"/>
          <a:ext cx="1698625" cy="12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349250</xdr:colOff>
      <xdr:row>11</xdr:row>
      <xdr:rowOff>40779</xdr:rowOff>
    </xdr:from>
    <xdr:to>
      <xdr:col>9</xdr:col>
      <xdr:colOff>2505471</xdr:colOff>
      <xdr:row>11</xdr:row>
      <xdr:rowOff>1451132</xdr:rowOff>
    </xdr:to>
    <xdr:pic>
      <xdr:nvPicPr>
        <xdr:cNvPr id="4" name="Imagen 3"/>
        <xdr:cNvPicPr>
          <a:picLocks noChangeAspect="1"/>
        </xdr:cNvPicPr>
      </xdr:nvPicPr>
      <xdr:blipFill rotWithShape="1">
        <a:blip xmlns:r="http://schemas.openxmlformats.org/officeDocument/2006/relationships" r:embed="rId3"/>
        <a:srcRect l="23440" t="27597" r="31424" b="32439"/>
        <a:stretch/>
      </xdr:blipFill>
      <xdr:spPr>
        <a:xfrm>
          <a:off x="14065250" y="5009654"/>
          <a:ext cx="2156221" cy="1410353"/>
        </a:xfrm>
        <a:prstGeom prst="rect">
          <a:avLst/>
        </a:prstGeom>
      </xdr:spPr>
    </xdr:pic>
    <xdr:clientData/>
  </xdr:twoCellAnchor>
  <xdr:twoCellAnchor editAs="oneCell">
    <xdr:from>
      <xdr:col>9</xdr:col>
      <xdr:colOff>309563</xdr:colOff>
      <xdr:row>12</xdr:row>
      <xdr:rowOff>32262</xdr:rowOff>
    </xdr:from>
    <xdr:to>
      <xdr:col>9</xdr:col>
      <xdr:colOff>2616199</xdr:colOff>
      <xdr:row>12</xdr:row>
      <xdr:rowOff>1371599</xdr:rowOff>
    </xdr:to>
    <xdr:pic>
      <xdr:nvPicPr>
        <xdr:cNvPr id="5" name="Imagen 4"/>
        <xdr:cNvPicPr>
          <a:picLocks noChangeAspect="1"/>
        </xdr:cNvPicPr>
      </xdr:nvPicPr>
      <xdr:blipFill>
        <a:blip xmlns:r="http://schemas.openxmlformats.org/officeDocument/2006/relationships" r:embed="rId4"/>
        <a:stretch>
          <a:fillRect/>
        </a:stretch>
      </xdr:blipFill>
      <xdr:spPr>
        <a:xfrm>
          <a:off x="14025563" y="6517200"/>
          <a:ext cx="2306636" cy="1339337"/>
        </a:xfrm>
        <a:prstGeom prst="rect">
          <a:avLst/>
        </a:prstGeom>
      </xdr:spPr>
    </xdr:pic>
    <xdr:clientData/>
  </xdr:twoCellAnchor>
  <xdr:twoCellAnchor editAs="oneCell">
    <xdr:from>
      <xdr:col>10</xdr:col>
      <xdr:colOff>233066</xdr:colOff>
      <xdr:row>12</xdr:row>
      <xdr:rowOff>214312</xdr:rowOff>
    </xdr:from>
    <xdr:to>
      <xdr:col>10</xdr:col>
      <xdr:colOff>1942847</xdr:colOff>
      <xdr:row>12</xdr:row>
      <xdr:rowOff>1548988</xdr:rowOff>
    </xdr:to>
    <xdr:pic>
      <xdr:nvPicPr>
        <xdr:cNvPr id="6" name="Picture 2" descr="http://m.exam-10.com/pars_docs/refs/4/3211/3211_html_56638883.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80347" y="6727031"/>
          <a:ext cx="1709781" cy="1334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133992</xdr:colOff>
      <xdr:row>12</xdr:row>
      <xdr:rowOff>3381374</xdr:rowOff>
    </xdr:from>
    <xdr:to>
      <xdr:col>9</xdr:col>
      <xdr:colOff>2548417</xdr:colOff>
      <xdr:row>13</xdr:row>
      <xdr:rowOff>2302264</xdr:rowOff>
    </xdr:to>
    <xdr:pic>
      <xdr:nvPicPr>
        <xdr:cNvPr id="7" name="Picture 10" descr="http://thumb101.shutterstock.com/display_pic_with_logo/1389595/208327657/stock-photo-flask-in-scientist-hand-208327657.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26180" y="9894093"/>
          <a:ext cx="2414425" cy="2326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327047</xdr:colOff>
      <xdr:row>14</xdr:row>
      <xdr:rowOff>445557</xdr:rowOff>
    </xdr:from>
    <xdr:to>
      <xdr:col>9</xdr:col>
      <xdr:colOff>3036093</xdr:colOff>
      <xdr:row>14</xdr:row>
      <xdr:rowOff>2371990</xdr:rowOff>
    </xdr:to>
    <xdr:pic>
      <xdr:nvPicPr>
        <xdr:cNvPr id="8" name="Picture 2" descr="http://thumb1.shutterstock.com/display_pic_with_logo/1389595/263974250/stock-photo-flask-in-scientist-hand-with-dropping-chemical-liquid-to-test-tubes-263974250.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019235" y="12732807"/>
          <a:ext cx="2709046" cy="1926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238125</xdr:colOff>
      <xdr:row>15</xdr:row>
      <xdr:rowOff>11906</xdr:rowOff>
    </xdr:from>
    <xdr:to>
      <xdr:col>9</xdr:col>
      <xdr:colOff>3128294</xdr:colOff>
      <xdr:row>15</xdr:row>
      <xdr:rowOff>3030528</xdr:rowOff>
    </xdr:to>
    <xdr:pic>
      <xdr:nvPicPr>
        <xdr:cNvPr id="9" name="Picture 2" descr="http://thumb1.shutterstock.com/display_pic_with_logo/491206/491206,1275325184,20/stock-vector-scribble-question-marks-54346942.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30313" y="15299531"/>
          <a:ext cx="2890169" cy="3018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xdr:colOff>
      <xdr:row>15</xdr:row>
      <xdr:rowOff>3059904</xdr:rowOff>
    </xdr:from>
    <xdr:to>
      <xdr:col>9</xdr:col>
      <xdr:colOff>3357562</xdr:colOff>
      <xdr:row>16</xdr:row>
      <xdr:rowOff>2678905</xdr:rowOff>
    </xdr:to>
    <xdr:pic>
      <xdr:nvPicPr>
        <xdr:cNvPr id="10" name="Imagen 9"/>
        <xdr:cNvPicPr/>
      </xdr:nvPicPr>
      <xdr:blipFill rotWithShape="1">
        <a:blip xmlns:r="http://schemas.openxmlformats.org/officeDocument/2006/relationships" r:embed="rId9"/>
        <a:srcRect l="38018" t="24150" r="17515" b="8835"/>
        <a:stretch/>
      </xdr:blipFill>
      <xdr:spPr bwMode="auto">
        <a:xfrm>
          <a:off x="13906500" y="18347529"/>
          <a:ext cx="3143250" cy="2678907"/>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7"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4.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08" customHeight="1" x14ac:dyDescent="0.25">
      <c r="A10" s="12" t="str">
        <f>IF(OR(B10&lt;&gt;"",J10&lt;&gt;""),"IMG01","")</f>
        <v>IMG01</v>
      </c>
      <c r="B10" s="62" t="s">
        <v>189</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CN_11_12_REC40_IMG01.jpg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6.25" customHeight="1" x14ac:dyDescent="0.25">
      <c r="A11" s="12" t="str">
        <f t="shared" ref="A11:A18" si="3">IF(OR(B11&lt;&gt;"",J11&lt;&gt;""),CONCATENATE(LEFT(A10,3),IF(MID(A10,4,2)+1&lt;10,CONCATENATE("0",MID(A10,4,2)+1))),"")</f>
        <v>IMG02</v>
      </c>
      <c r="B11" s="62" t="s">
        <v>192</v>
      </c>
      <c r="C11" s="20" t="str">
        <f t="shared" si="0"/>
        <v>Recurso F13B</v>
      </c>
      <c r="D11" s="63" t="s">
        <v>190</v>
      </c>
      <c r="E11" s="63" t="s">
        <v>168</v>
      </c>
      <c r="F11" s="13" t="str">
        <f t="shared" ref="F11:F74" ca="1" si="4">IF(OR(B11&lt;&gt;"",J11&lt;&gt;""),CONCATENATE($C$7,"_",$A11,IF($G$4="Cuaderno de Estudio","_small",CONCATENATE(IF(I11="","","n"),IF(LEFT($G$5,1)="F",".jpg",".png")))),"")</f>
        <v>CN_11_12_REC40_IMG02.jpg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9.25" customHeight="1" x14ac:dyDescent="0.25">
      <c r="A12" s="12" t="str">
        <f t="shared" si="3"/>
        <v>IMG03</v>
      </c>
      <c r="B12" s="62" t="s">
        <v>193</v>
      </c>
      <c r="C12" s="20" t="str">
        <f t="shared" si="0"/>
        <v>Recurso F13B</v>
      </c>
      <c r="D12" s="63" t="s">
        <v>194</v>
      </c>
      <c r="E12" s="63" t="s">
        <v>168</v>
      </c>
      <c r="F12" s="13" t="str">
        <f t="shared" ca="1" si="4"/>
        <v>CN_11_12_REC40_IMG03.jpg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267.75" customHeight="1" x14ac:dyDescent="0.25">
      <c r="A13" s="12" t="str">
        <f t="shared" si="3"/>
        <v>IMG04</v>
      </c>
      <c r="B13" s="62" t="s">
        <v>193</v>
      </c>
      <c r="C13" s="20" t="str">
        <f t="shared" si="0"/>
        <v>Recurso F13B</v>
      </c>
      <c r="D13" s="63" t="s">
        <v>194</v>
      </c>
      <c r="E13" s="63" t="s">
        <v>168</v>
      </c>
      <c r="F13" s="13" t="str">
        <f t="shared" ca="1" si="4"/>
        <v>CN_11_12_REC40_IMG04.jpg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196</v>
      </c>
      <c r="O13" s="2" t="str">
        <f>'Definición técnica de imagenes'!A19</f>
        <v>F4</v>
      </c>
    </row>
    <row r="14" spans="1:16" s="11" customFormat="1" ht="186.75" customHeight="1" x14ac:dyDescent="0.25">
      <c r="A14" s="12" t="str">
        <f t="shared" si="3"/>
        <v>IMG05</v>
      </c>
      <c r="B14" s="62" t="s">
        <v>197</v>
      </c>
      <c r="C14" s="20" t="str">
        <f t="shared" si="0"/>
        <v>Recurso F13B</v>
      </c>
      <c r="D14" s="63" t="s">
        <v>190</v>
      </c>
      <c r="E14" s="63" t="s">
        <v>168</v>
      </c>
      <c r="F14" s="13" t="str">
        <f t="shared" ca="1" si="4"/>
        <v>CN_11_12_REC40_IMG05.jpg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36.25" customHeight="1" x14ac:dyDescent="0.25">
      <c r="A15" s="12" t="str">
        <f t="shared" si="3"/>
        <v>IMG06</v>
      </c>
      <c r="B15" s="62" t="s">
        <v>198</v>
      </c>
      <c r="C15" s="20" t="str">
        <f t="shared" si="0"/>
        <v>Recurso F13B</v>
      </c>
      <c r="D15" s="63" t="s">
        <v>190</v>
      </c>
      <c r="E15" s="63" t="s">
        <v>168</v>
      </c>
      <c r="F15" s="13" t="str">
        <f t="shared" ca="1" si="4"/>
        <v>CN_11_12_REC40_IMG06.jpg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40.75" customHeight="1" x14ac:dyDescent="0.3">
      <c r="A16" s="12" t="str">
        <f t="shared" si="3"/>
        <v>IMG07</v>
      </c>
      <c r="B16" s="62" t="s">
        <v>199</v>
      </c>
      <c r="C16" s="20" t="str">
        <f t="shared" si="0"/>
        <v>Recurso F13B</v>
      </c>
      <c r="D16" s="63" t="s">
        <v>190</v>
      </c>
      <c r="E16" s="63" t="s">
        <v>168</v>
      </c>
      <c r="F16" s="13" t="str">
        <f t="shared" ca="1" si="4"/>
        <v>CN_11_12_REC40_IMG07.jpg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34" customHeight="1" x14ac:dyDescent="0.25">
      <c r="A17" s="12" t="str">
        <f t="shared" si="3"/>
        <v>IMG08</v>
      </c>
      <c r="B17" s="62" t="s">
        <v>193</v>
      </c>
      <c r="C17" s="20" t="str">
        <f t="shared" si="0"/>
        <v>Recurso F13B</v>
      </c>
      <c r="D17" s="63" t="s">
        <v>194</v>
      </c>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t="s">
        <v>200</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2016-03-11T23:01:32Z</dcterms:modified>
</cp:coreProperties>
</file>