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<sst xmlns="http://schemas.openxmlformats.org/spreadsheetml/2006/main" count="400" uniqueCount="205">
  <si>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</si>
  <si>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</si>
  <si>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</si>
  <si>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</si>
  <si>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</si>
  <si>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</si>
  <si>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</si>
  <si>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</si>
  <si>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</si>
  <si>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</si>
  <si>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</si>
  <si>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</si>
  <si>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</si>
  <si>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</si>
  <si>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</si>
  <si>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</si>
  <si>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</si>
  <si>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</si>
  <si>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</si>
  <si>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</si>
  <si>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</si>
  <si>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</si>
  <si>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</si>
  <si>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</si>
  <si>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</si>
  <si>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</si>
  <si>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</si>
  <si>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</si>
  <si>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</si>
  <si>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</si>
  <si>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</si>
  <si>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</si>
  <si>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</si>
  <si>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</si>
  <si>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</si>
  <si>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</si>
  <si>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</si>
  <si>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</si>
  <si>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</si>
  <si>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</si>
  <si>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</si>
  <si>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</si>
  <si>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</si>
  <si>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</si>
  <si>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</si>
  <si>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</si>
  <si>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</si>
  <si>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</si>
  <si>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</si>
  <si>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</si>
  <si>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</si>
  <si>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</si>
  <si>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</si>
  <si>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</si>
  <si>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</si>
  <si>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</si>
  <si>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</si>
  <si>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</si>
  <si>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</si>
  <si>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</si>
  <si>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</si>
  <si>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</si>
  <si>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</si>
  <si>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</si>
  <si>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</si>
  <si>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</si>
  <si>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</si>
  <si>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</si>
  <si>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</si>
  <si>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</si>
  <si>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</si>
  <si>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</si>
  <si>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</si>
  <si>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</si>
  <si>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</si>
  <si>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</si>
  <si>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</si>
  <si>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</si>
  <si>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</si>
  <si>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</si>
  <si>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</si>
  <si>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</si>
  <si>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</si>
  <si>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</si>
  <si>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</si>
  <si>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</si>
  <si>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</si>
  <si>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</si>
  <si>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</si>
  <si>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</si>
  <si>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</si>
  <si>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</si>
  <si>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</si>
  <si>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</si>
  <si>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</si>
  <si>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</si>
  <si>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</si>
  <si>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</si>
  <si>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</si>
  <si>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</si>
  <si>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</si>
  <si>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</si>
  <si>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</si>
  <si>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</si>
  <si>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</si>
  <si>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</si>
  <si>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</si>
  <si>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</si>
  <si>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</si>
  <si>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</si>
  <si>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</si>
  <si>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</si>
  <si>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</si>
  <si>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</si>
  <si>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</si>
  <si>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</si>
  <si>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</si>
  <si>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</si>
  <si>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</si>
  <si>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</si>
  <si>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</si>
  <si>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</si>
  <si>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</si>
  <si>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</si>
  <si>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</si>
  <si>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</si>
  <si>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</si>
  <si>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</si>
  <si>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</si>
  <si>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</si>
  <si>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</si>
  <si>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</si>
  <si>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</si>
  <si>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</si>
  <si>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</si>
  <si>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</si>
  <si>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</si>
  <si>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</si>
  <si>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</si>
  <si>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</si>
  <si>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</si>
  <si>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</si>
  <si>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</si>
  <si>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</si>
  <si>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</si>
  <si>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</si>
  <si>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</si>
  <si>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</si>
  <si>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</si>
  <si>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</si>
  <si>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</si>
  <si>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</si>
  <si>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</si>
  <si>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</si>
  <si>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</si>
  <si>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</si>
  <si>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</si>
  <si>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</si>
  <si>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</si>
  <si>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</si>
  <si>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</si>
  <si>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</si>
  <si>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</si>
  <si>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</si>
  <si>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</si>
  <si>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</si>
  <si>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</si>
  <si>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</si>
  <si>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</si>
  <si>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</si>
  <si>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</si>
  <si>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</si>
  <si>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</si>
  <si>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</si>
  <si>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</si>
  <si>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</si>
  <si>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</si>
  <si>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</si>
  <si>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</si>
  <si>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</si>
  <si>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</si>
  <si>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</si>
  <si>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</si>
  <si>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</si>
  <si>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</si>
  <si>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</si>
  <si>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</si>
  <si>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131943380
</t>
  </si>
  <si>
    <t xml:space="preserve">Las funciones oxigenadas </t>
  </si>
  <si>
    <t>Lyz Marcela Bernal Gómez</t>
  </si>
  <si>
    <t>CN_11_12_REC70</t>
  </si>
  <si>
    <t>Fotografía</t>
  </si>
  <si>
    <t xml:space="preserve">259615193
</t>
  </si>
  <si>
    <t xml:space="preserve">349045028
</t>
  </si>
  <si>
    <t>Ilustración</t>
  </si>
  <si>
    <t>Eliminar lo que se encuentran en los cuadros rojos. Reemplazar Phenol por Fenol</t>
  </si>
  <si>
    <t xml:space="preserve">Ver descripción y observaciones </t>
  </si>
  <si>
    <t>Realizar igual a imagen guía</t>
  </si>
  <si>
    <t>Realizar tabla como imagen guía.</t>
  </si>
  <si>
    <t xml:space="preserve"> 175390679
</t>
  </si>
  <si>
    <t xml:space="preserve">143778544
</t>
  </si>
  <si>
    <t xml:space="preserve"> 208249417
</t>
  </si>
  <si>
    <t xml:space="preserve"> 298561946
</t>
  </si>
  <si>
    <t xml:space="preserve">155805380
</t>
  </si>
  <si>
    <t>Realizar ilustración como imagen guía. Es para la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</si>
</sst>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452437</xdr:colOff>
      <xdr:row>9</xdr:row>
      <xdr:rowOff>111124</xdr:rowOff>
    </xdr:from>
    <xdr:to>
      <xdr:col>9</xdr:col>
      <xdr:colOff>1895761</xdr:colOff>
      <xdr:row>9</xdr:row>
      <xdr:rowOff>1259369</xdr:rowOff>
    </xdr:to>
    <xdr:pic>
      <xdr:nvPicPr>
        <xdr:cNvPr id="2" name="Picture 2" descr="http://thumb1.shutterstock.com/display_pic_with_logo/930136/131943380/stock-photo-phenol-carbolic-acid-molecular-model-atoms-are-represented-as-spheres-with-conventional-color-131943380.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68437" y="2230437"/>
          <a:ext cx="1443324" cy="1148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384611</xdr:colOff>
      <xdr:row>10</xdr:row>
      <xdr:rowOff>257175</xdr:rowOff>
    </xdr:from>
    <xdr:to>
      <xdr:col>9</xdr:col>
      <xdr:colOff>2216701</xdr:colOff>
      <xdr:row>10</xdr:row>
      <xdr:rowOff>1828800</xdr:rowOff>
    </xdr:to>
    <xdr:pic>
      <xdr:nvPicPr>
        <xdr:cNvPr id="3" name="Picture 2" descr="http://thumb101.shutterstock.com/display_pic_with_logo/76219/259615193/stock-photo-close-up-of-shelves-of-drugs-in-the-pharmacy-259615193.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91086" y="3876675"/>
          <a:ext cx="183209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633919</xdr:colOff>
      <xdr:row>11</xdr:row>
      <xdr:rowOff>238125</xdr:rowOff>
    </xdr:from>
    <xdr:to>
      <xdr:col>9</xdr:col>
      <xdr:colOff>1911059</xdr:colOff>
      <xdr:row>11</xdr:row>
      <xdr:rowOff>1572027</xdr:rowOff>
    </xdr:to>
    <xdr:pic>
      <xdr:nvPicPr>
        <xdr:cNvPr id="4" name="Picture 2" descr="http://thumb1.shutterstock.com/display_pic_with_logo/1126007/349045028/stock-photo-phenol-chemical-formula-and-model-d-and-d-radter-isolated-on-white-background-ball-and-stick-349045028.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40394" y="5762625"/>
          <a:ext cx="1277140" cy="1333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409574</xdr:colOff>
      <xdr:row>12</xdr:row>
      <xdr:rowOff>245833</xdr:rowOff>
    </xdr:from>
    <xdr:to>
      <xdr:col>9</xdr:col>
      <xdr:colOff>2243071</xdr:colOff>
      <xdr:row>12</xdr:row>
      <xdr:rowOff>2100732</xdr:rowOff>
    </xdr:to>
    <xdr:pic>
      <xdr:nvPicPr>
        <xdr:cNvPr id="5" name="Imagen 4"/>
        <xdr:cNvPicPr>
          <a:picLocks noChangeAspect="1"/>
        </xdr:cNvPicPr>
      </xdr:nvPicPr>
      <xdr:blipFill rotWithShape="1">
        <a:blip xmlns:r="http://schemas.openxmlformats.org/officeDocument/2006/relationships" r:embed="rId4"/>
        <a:srcRect l="29477" t="37280" r="45084" b="16946"/>
        <a:stretch/>
      </xdr:blipFill>
      <xdr:spPr>
        <a:xfrm>
          <a:off x="14116049" y="7818208"/>
          <a:ext cx="1833497" cy="1854899"/>
        </a:xfrm>
        <a:prstGeom prst="rect">
          <a:avLst/>
        </a:prstGeom>
      </xdr:spPr>
    </xdr:pic>
    <xdr:clientData/>
  </xdr:twoCellAnchor>
  <xdr:twoCellAnchor editAs="oneCell">
    <xdr:from>
      <xdr:col>9</xdr:col>
      <xdr:colOff>769260</xdr:colOff>
      <xdr:row>14</xdr:row>
      <xdr:rowOff>176893</xdr:rowOff>
    </xdr:from>
    <xdr:to>
      <xdr:col>9</xdr:col>
      <xdr:colOff>2490108</xdr:colOff>
      <xdr:row>14</xdr:row>
      <xdr:rowOff>1866151</xdr:rowOff>
    </xdr:to>
    <xdr:pic>
      <xdr:nvPicPr>
        <xdr:cNvPr id="7" name="Picture 2" descr="Closeup portrait of beautiful woman using throat spray - stock photo"/>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485260" y="14273893"/>
          <a:ext cx="1720848" cy="1689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748392</xdr:colOff>
      <xdr:row>15</xdr:row>
      <xdr:rowOff>233539</xdr:rowOff>
    </xdr:from>
    <xdr:to>
      <xdr:col>9</xdr:col>
      <xdr:colOff>3554628</xdr:colOff>
      <xdr:row>15</xdr:row>
      <xdr:rowOff>3002488</xdr:rowOff>
    </xdr:to>
    <xdr:pic>
      <xdr:nvPicPr>
        <xdr:cNvPr id="8" name="Picture 4" descr="http://thumb1.shutterstock.com/display_pic_with_logo/286756/143778544/stock-photo-nurse-preparing-saline-drip-143778544.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64392" y="16589325"/>
          <a:ext cx="2806236" cy="2768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190500</xdr:colOff>
      <xdr:row>16</xdr:row>
      <xdr:rowOff>163286</xdr:rowOff>
    </xdr:from>
    <xdr:to>
      <xdr:col>9</xdr:col>
      <xdr:colOff>4056603</xdr:colOff>
      <xdr:row>16</xdr:row>
      <xdr:rowOff>2979964</xdr:rowOff>
    </xdr:to>
    <xdr:pic>
      <xdr:nvPicPr>
        <xdr:cNvPr id="9" name="Picture 2" descr="http://thumb101.shutterstock.com/display_pic_with_logo/1421665/208249417/stock-photo-black-white-film-208249417.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06500" y="20124965"/>
          <a:ext cx="3866103" cy="2816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224792</xdr:colOff>
      <xdr:row>17</xdr:row>
      <xdr:rowOff>163285</xdr:rowOff>
    </xdr:from>
    <xdr:to>
      <xdr:col>9</xdr:col>
      <xdr:colOff>3194437</xdr:colOff>
      <xdr:row>17</xdr:row>
      <xdr:rowOff>2558144</xdr:rowOff>
    </xdr:to>
    <xdr:pic>
      <xdr:nvPicPr>
        <xdr:cNvPr id="10" name="Picture 2" descr="http://thumb9.shutterstock.com/display_pic_with_logo/825817/298561946/stock-photo-woman-having-a-facial-massage-and-peeling-in-beauty-salon-298561946.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40792" y="23458714"/>
          <a:ext cx="2969645" cy="2394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231321</xdr:colOff>
      <xdr:row>18</xdr:row>
      <xdr:rowOff>190500</xdr:rowOff>
    </xdr:from>
    <xdr:to>
      <xdr:col>9</xdr:col>
      <xdr:colOff>4089350</xdr:colOff>
      <xdr:row>18</xdr:row>
      <xdr:rowOff>3238501</xdr:rowOff>
    </xdr:to>
    <xdr:pic>
      <xdr:nvPicPr>
        <xdr:cNvPr id="11" name="Picture 6" descr="Attractive girl putting anti-aging cream on her face - stock photo"/>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47321" y="26465893"/>
          <a:ext cx="3858029" cy="304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272143</xdr:colOff>
      <xdr:row>19</xdr:row>
      <xdr:rowOff>176893</xdr:rowOff>
    </xdr:from>
    <xdr:to>
      <xdr:col>9</xdr:col>
      <xdr:colOff>3903986</xdr:colOff>
      <xdr:row>19</xdr:row>
      <xdr:rowOff>1889784</xdr:rowOff>
    </xdr:to>
    <xdr:pic>
      <xdr:nvPicPr>
        <xdr:cNvPr id="12" name="Imagen 11"/>
        <xdr:cNvPicPr>
          <a:picLocks noChangeAspect="1"/>
        </xdr:cNvPicPr>
      </xdr:nvPicPr>
      <xdr:blipFill rotWithShape="1">
        <a:blip xmlns:r="http://schemas.openxmlformats.org/officeDocument/2006/relationships" r:embed="rId10"/>
        <a:srcRect l="42345" t="52949" r="29741" b="23635"/>
        <a:stretch/>
      </xdr:blipFill>
      <xdr:spPr>
        <a:xfrm>
          <a:off x="13988143" y="29799643"/>
          <a:ext cx="3631843" cy="1712891"/>
        </a:xfrm>
        <a:prstGeom prst="rect">
          <a:avLst/>
        </a:prstGeom>
      </xdr:spPr>
    </xdr:pic>
    <xdr:clientData/>
  </xdr:twoCellAnchor>
  <xdr:twoCellAnchor editAs="oneCell">
    <xdr:from>
      <xdr:col>10</xdr:col>
      <xdr:colOff>0</xdr:colOff>
      <xdr:row>20</xdr:row>
      <xdr:rowOff>0</xdr:rowOff>
    </xdr:from>
    <xdr:to>
      <xdr:col>15</xdr:col>
      <xdr:colOff>353238</xdr:colOff>
      <xdr:row>38</xdr:row>
      <xdr:rowOff>22769</xdr:rowOff>
    </xdr:to>
    <xdr:pic>
      <xdr:nvPicPr>
        <xdr:cNvPr id="13" name="Imagen 12"/>
        <xdr:cNvPicPr>
          <a:picLocks noChangeAspect="1"/>
        </xdr:cNvPicPr>
      </xdr:nvPicPr>
      <xdr:blipFill rotWithShape="1">
        <a:blip xmlns:r="http://schemas.openxmlformats.org/officeDocument/2006/relationships" r:embed="rId11"/>
        <a:srcRect l="42147" t="4885" r="17864" b="7791"/>
        <a:stretch/>
      </xdr:blipFill>
      <xdr:spPr>
        <a:xfrm>
          <a:off x="17934214" y="32208107"/>
          <a:ext cx="2612024" cy="3206841"/>
        </a:xfrm>
        <a:prstGeom prst="rect">
          <a:avLst/>
        </a:prstGeom>
      </xdr:spPr>
    </xdr:pic>
    <xdr:clientData/>
  </xdr:twoCellAnchor>
  <xdr:twoCellAnchor editAs="oneCell">
    <xdr:from>
      <xdr:col>9</xdr:col>
      <xdr:colOff>353785</xdr:colOff>
      <xdr:row>13</xdr:row>
      <xdr:rowOff>299357</xdr:rowOff>
    </xdr:from>
    <xdr:to>
      <xdr:col>9</xdr:col>
      <xdr:colOff>3578678</xdr:colOff>
      <xdr:row>14</xdr:row>
      <xdr:rowOff>54024</xdr:rowOff>
    </xdr:to>
    <xdr:pic>
      <xdr:nvPicPr>
        <xdr:cNvPr id="14" name="Imagen 13"/>
        <xdr:cNvPicPr>
          <a:picLocks noChangeAspect="1"/>
        </xdr:cNvPicPr>
      </xdr:nvPicPr>
      <xdr:blipFill rotWithShape="1">
        <a:blip xmlns:r="http://schemas.openxmlformats.org/officeDocument/2006/relationships" r:embed="rId11"/>
        <a:srcRect l="42147" t="4885" r="17864" b="7791"/>
        <a:stretch/>
      </xdr:blipFill>
      <xdr:spPr>
        <a:xfrm>
          <a:off x="14069785" y="10191750"/>
          <a:ext cx="3224893" cy="39592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5.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17" customHeight="1" x14ac:dyDescent="0.25">
      <c r="A10" s="12" t="str">
        <f>IF(OR(B10&lt;&gt;"",J10&lt;&gt;""),"IMG01","")</f>
        <v>IMG01</v>
      </c>
      <c r="B10" s="62" t="s">
        <v>187</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CN_11_12_REC70_IMG01.jpg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192</v>
      </c>
      <c r="C11" s="20" t="str">
        <f t="shared" si="0"/>
        <v>Recurso F7B</v>
      </c>
      <c r="D11" s="63" t="s">
        <v>191</v>
      </c>
      <c r="E11" s="63" t="s">
        <v>166</v>
      </c>
      <c r="F11" s="13" t="str">
        <f t="shared" ref="F11:F74" ca="1" si="4">IF(OR(B11&lt;&gt;"",J11&lt;&gt;""),CONCATENATE($C$7,"_",$A11,IF($G$4="Cuaderno de Estudio","_small",CONCATENATE(IF(I11="","","n"),IF(LEFT($G$5,1)="F",".jpg",".png")))),"")</f>
        <v>CN_11_12_REC70_IMG02.jpg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61.25" customHeight="1" x14ac:dyDescent="0.25">
      <c r="A12" s="12" t="str">
        <f t="shared" si="3"/>
        <v>IMG03</v>
      </c>
      <c r="B12" s="62" t="s">
        <v>193</v>
      </c>
      <c r="C12" s="20" t="str">
        <f t="shared" si="0"/>
        <v>Recurso F7B</v>
      </c>
      <c r="D12" s="63" t="s">
        <v>194</v>
      </c>
      <c r="E12" s="63" t="s">
        <v>155</v>
      </c>
      <c r="F12" s="13" t="str">
        <f t="shared" ca="1" si="4"/>
        <v>CN_11_12_REC70_IMG03n.jpg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CN_11_12_REC70_IMG03a.jpg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83" customHeight="1" x14ac:dyDescent="0.25">
      <c r="A13" s="12" t="str">
        <f t="shared" si="3"/>
        <v>IMG04</v>
      </c>
      <c r="B13" s="62" t="s">
        <v>196</v>
      </c>
      <c r="C13" s="20" t="str">
        <f t="shared" si="0"/>
        <v>Recurso F7B</v>
      </c>
      <c r="D13" s="63" t="s">
        <v>194</v>
      </c>
      <c r="E13" s="63" t="s">
        <v>155</v>
      </c>
      <c r="F13" s="13" t="str">
        <f t="shared" ca="1" si="4"/>
        <v>CN_11_12_REC70_IMG04n.jpg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CN_11_12_REC70_IMG04a.jpg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197</v>
      </c>
      <c r="O13" s="2" t="str">
        <f>'Definición técnica de imagenes'!A19</f>
        <v>F4</v>
      </c>
    </row>
    <row r="14" spans="1:16" s="11" customFormat="1" ht="330.75" customHeight="1" x14ac:dyDescent="0.25">
      <c r="A14" s="12" t="str">
        <f t="shared" si="3"/>
        <v>IMG05</v>
      </c>
      <c r="B14" s="62" t="s">
        <v>196</v>
      </c>
      <c r="C14" s="20" t="str">
        <f t="shared" si="0"/>
        <v>Recurso F7B</v>
      </c>
      <c r="D14" s="63" t="s">
        <v>194</v>
      </c>
      <c r="E14" s="63" t="s">
        <v>155</v>
      </c>
      <c r="F14" s="13" t="str">
        <f t="shared" ca="1" si="4"/>
        <v>CN_11_12_REC70_IMG05n.jpg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CN_11_12_REC70_IMG05a.jpg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198</v>
      </c>
      <c r="O14" s="2" t="str">
        <f>'Definición técnica de imagenes'!A22</f>
        <v>F6</v>
      </c>
    </row>
    <row r="15" spans="1:16" s="11" customFormat="1" ht="177.75" customHeight="1" x14ac:dyDescent="0.25">
      <c r="A15" s="12" t="str">
        <f t="shared" si="3"/>
        <v>IMG06</v>
      </c>
      <c r="B15" s="62" t="s">
        <v>199</v>
      </c>
      <c r="C15" s="20" t="str">
        <f t="shared" si="0"/>
        <v>Recurso F7B</v>
      </c>
      <c r="D15" s="63" t="s">
        <v>191</v>
      </c>
      <c r="E15" s="63" t="s">
        <v>155</v>
      </c>
      <c r="F15" s="13" t="str">
        <f t="shared" ca="1" si="4"/>
        <v>CN_11_12_REC70_IMG06n.jpg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CN_11_12_REC70_IMG06a.jpg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284.25" customHeight="1" x14ac:dyDescent="0.3">
      <c r="A16" s="12" t="str">
        <f t="shared" si="3"/>
        <v>IMG07</v>
      </c>
      <c r="B16" s="62" t="s">
        <v>200</v>
      </c>
      <c r="C16" s="20" t="str">
        <f t="shared" si="0"/>
        <v>Recurso F7B</v>
      </c>
      <c r="D16" s="63" t="s">
        <v>191</v>
      </c>
      <c r="E16" s="63" t="s">
        <v>155</v>
      </c>
      <c r="F16" s="13" t="str">
        <f t="shared" ca="1" si="4"/>
        <v>CN_11_12_REC70_IMG07n.jpg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CN_11_12_REC70_IMG07a.jpg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262.5" customHeight="1" x14ac:dyDescent="0.25">
      <c r="A17" s="12" t="str">
        <f t="shared" si="3"/>
        <v>IMG08</v>
      </c>
      <c r="B17" s="62" t="s">
        <v>201</v>
      </c>
      <c r="C17" s="20" t="str">
        <f t="shared" si="0"/>
        <v>Recurso F7B</v>
      </c>
      <c r="D17" s="63" t="s">
        <v>191</v>
      </c>
      <c r="E17" s="63" t="s">
        <v>155</v>
      </c>
      <c r="F17" s="13" t="str">
        <f t="shared" ca="1" si="4"/>
        <v>CN_11_12_REC70_IMG08n.jpg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CN_11_12_REC70_IMG08a.jpg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234.75" customHeight="1" x14ac:dyDescent="0.25">
      <c r="A18" s="12" t="str">
        <f t="shared" si="3"/>
        <v>IMG09</v>
      </c>
      <c r="B18" s="62" t="s">
        <v>202</v>
      </c>
      <c r="C18" s="20" t="str">
        <f t="shared" si="0"/>
        <v>Recurso F7B</v>
      </c>
      <c r="D18" s="63" t="s">
        <v>191</v>
      </c>
      <c r="E18" s="63" t="s">
        <v>155</v>
      </c>
      <c r="F18" s="13" t="str">
        <f t="shared" ca="1" si="4"/>
        <v>CN_11_12_REC70_IMG09n.jpg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CN_11_12_REC70_IMG09a.jpg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264" customHeight="1" x14ac:dyDescent="0.3">
      <c r="A19" s="12" t="str">
        <f t="shared" ref="A19:A50" si="6">IF(OR(B19&lt;&gt;"",J19&lt;&gt;""),CONCATENATE(LEFT(A18,3),IF(MID(A18,4,2)+1&lt;10,CONCATENATE("0",MID(A18,4,2)+1),MID(A18,4,2)+1)),"")</f>
        <v>IMG10</v>
      </c>
      <c r="B19" s="62" t="s">
        <v>203</v>
      </c>
      <c r="C19" s="20" t="str">
        <f t="shared" si="0"/>
        <v>Recurso F7B</v>
      </c>
      <c r="D19" s="63" t="s">
        <v>191</v>
      </c>
      <c r="E19" s="63" t="s">
        <v>155</v>
      </c>
      <c r="F19" s="13" t="str">
        <f t="shared" ca="1" si="4"/>
        <v>CN_11_12_REC70_IMG10n.jpg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CN_11_12_REC70_IMG10a.jpg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204" customHeight="1" x14ac:dyDescent="0.25">
      <c r="A20" s="12" t="str">
        <f t="shared" si="6"/>
        <v>IMG11</v>
      </c>
      <c r="B20" s="62" t="s">
        <v>196</v>
      </c>
      <c r="C20" s="20" t="str">
        <f t="shared" si="0"/>
        <v>Recurso F7B</v>
      </c>
      <c r="D20" s="63" t="s">
        <v>194</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t="s">
        <v>204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2016-03-15T04:59:08Z</dcterms:modified>
</cp:coreProperties>
</file>