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<sst xmlns="http://schemas.openxmlformats.org/spreadsheetml/2006/main" count="236" uniqueCount="156">
  <si>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</si>
  <si>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</si>
  <si>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</si>
  <si>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</si>
  <si>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</si>
  <si>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</si>
  <si>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</si>
  <si>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</si>
  <si>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</si>
  <si>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</si>
  <si>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</si>
  <si>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</si>
  <si>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</si>
  <si>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</si>
  <si>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</si>
  <si>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</si>
  <si>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</si>
  <si>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</si>
  <si>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</si>
  <si>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</si>
  <si>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</si>
  <si>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</si>
  <si>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</si>
  <si>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</si>
  <si>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</si>
  <si>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</si>
  <si>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</si>
  <si>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</si>
  <si>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</si>
  <si>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</si>
  <si>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</si>
  <si>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</si>
  <si>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</si>
  <si>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</si>
  <si>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</si>
  <si>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</si>
  <si>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</si>
  <si>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</si>
  <si>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</si>
  <si>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</si>
  <si>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</si>
  <si>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</si>
  <si>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</si>
  <si>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</si>
  <si>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</si>
  <si>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</si>
  <si>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</si>
  <si>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</si>
  <si>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</si>
  <si>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</si>
  <si>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</si>
  <si>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</si>
  <si>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</si>
  <si>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</si>
  <si>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</si>
  <si>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</si>
  <si>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</si>
  <si>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</si>
  <si>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</si>
  <si>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</si>
  <si>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</si>
  <si>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</si>
  <si>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</si>
  <si>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</si>
  <si>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</si>
  <si>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</si>
  <si>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</si>
  <si>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</si>
  <si>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</si>
  <si>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</si>
  <si>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</si>
  <si>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</si>
  <si>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</si>
  <si>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</si>
  <si>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</si>
  <si>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</si>
  <si>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</si>
  <si>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</si>
  <si>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</si>
  <si>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</si>
  <si>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</si>
  <si>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</si>
  <si>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</si>
  <si>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</si>
  <si>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</si>
  <si>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</si>
  <si>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</si>
  <si>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</si>
  <si>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</si>
  <si>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</si>
  <si>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</si>
  <si>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</si>
  <si>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</si>
  <si>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</si>
  <si>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</si>
  <si>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</si>
  <si>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</si>
  <si>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</si>
  <si>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</si>
  <si>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</si>
  <si>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</si>
  <si>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</si>
  <si>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</si>
  <si>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</si>
  <si>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</si>
  <si>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</si>
  <si>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</si>
  <si>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</si>
  <si>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</si>
  <si>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</si>
  <si>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</si>
  <si>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</si>
  <si>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</si>
  <si>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</si>
  <si>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</si>
  <si>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</si>
  <si>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</si>
  <si>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</si>
  <si>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</si>
  <si>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</si>
  <si>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</si>
  <si>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</si>
  <si>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</si>
  <si>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</si>
  <si>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</si>
  <si>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</si>
  <si>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</si>
  <si>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</si>
  <si>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</si>
  <si>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</si>
  <si>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CN_08_01_REC10</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</si>
  <si>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</si>
  <si>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</si>
  <si>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</si>
  <si>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</si>
  <si>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</si>
  <si>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</si>
  <si>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</si>
  <si>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</si>
  <si>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</si>
  <si>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</si>
  <si>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</si>
  <si>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</si>
  <si>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</si>
  <si>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</si>
  <si>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</si>
  <si>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</si>
  <si>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</si>
  <si>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</si>
  <si>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</si>
  <si>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</si>
  <si>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Corte de madera</t>
  </si>
  <si>
    <t>Carbón</t>
  </si>
  <si>
    <t>Palmas de aceite.</t>
  </si>
  <si>
    <t>Sol en el cielo</t>
  </si>
  <si>
    <t>Herrero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</si>
</sst>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4" sqref="F4"/>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146</v>
      </c>
      <c r="D4" s="83"/>
      <c r="E4" s="5"/>
      <c r="F4" s="48" t="s">
        <v>55</v>
      </c>
      <c r="G4" s="47" t="s">
        <v>56</v>
      </c>
      <c r="H4" s="49"/>
      <c r="I4" s="49"/>
      <c r="J4" s="16"/>
      <c r="K4" s="16"/>
    </row>
    <row r="5" spans="1:16" ht="16.5" thickBot="1" x14ac:dyDescent="0.3">
      <c r="A5" s="1"/>
      <c r="B5" s="6" t="s">
        <v>1</v>
      </c>
      <c r="C5" s="84" t="s">
        <v>147</v>
      </c>
      <c r="D5" s="85"/>
      <c r="E5" s="5"/>
      <c r="F5" s="46" t="str">
        <f>IF(G4="Recurso","Motor del recurso","")</f>
        <v>Motor del recurso</v>
      </c>
      <c r="G5" s="46" t="s">
        <v>148</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130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81148606</v>
      </c>
      <c r="C10" s="27" t="str">
        <f>IF(OR(B10&lt;&gt;"",J10&lt;&gt;""),IF($G$4="Recurso",CONCATENATE($G$4," ",$G$5),$G$4),"")</f>
        <v>Recurso F1</v>
      </c>
      <c r="D10" s="14" t="s">
        <v>149</v>
      </c>
      <c r="E10" s="14" t="s">
        <v>150</v>
      </c>
      <c r="F10" s="14" t="str">
        <f>IF(OR(B10&lt;&gt;"",J10&lt;&gt;""),CONCATENATE($C$7,"_",$A10,IF($G$4="Cuaderno de Estudio","_small",CONCATENATE(IF(I10="","","n"),IF(LEFT($G$5,1)="F",".jpg",".png")))),"")</f>
        <v>CN_08_01_REC10_IMG01.jpg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151</v>
      </c>
      <c r="K10" s="19"/>
    </row>
    <row r="11" spans="1:16" s="12" customFormat="1" ht="13.9" customHeight="1" x14ac:dyDescent="0.25">
      <c r="A11" s="13" t="str">
        <f>IF(OR(B11&lt;&gt;"",J11&lt;&gt;""),CONCATENATE(LEFT(A10,3),IF(MID(A10,4,2)+1&lt;10,CONCATENATE("0",MID(A10,4,2)+1))),"")</f>
        <v>IMG02</v>
      </c>
      <c r="B11" s="13">
        <v>218287567</v>
      </c>
      <c r="C11" s="27" t="str">
        <f t="shared" ref="C11:C74" si="0">IF(OR(B11&lt;&gt;"",J11&lt;&gt;""),IF($G$4="Recurso",CONCATENATE($G$4," ",$G$5),$G$4),"")</f>
        <v>Recurso F1</v>
      </c>
      <c r="D11" s="14" t="s">
        <v>149</v>
      </c>
      <c r="E11" s="14" t="s">
        <v>150</v>
      </c>
      <c r="F11" s="14" t="str">
        <f t="shared" ref="F11:F74" si="1">IF(OR(B11&lt;&gt;"",J11&lt;&gt;""),CONCATENATE($C$7,"_",$A11,IF($G$4="Cuaderno de Estudio","_small",CONCATENATE(IF(I11="","","n"),IF(LEFT($G$5,1)="F",".jpg",".png")))),"")</f>
        <v>CN_08_01_REC10_IMG02.jpg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152</v>
      </c>
      <c r="K11" s="15"/>
    </row>
    <row r="12" spans="1:16" s="12" customFormat="1" x14ac:dyDescent="0.25">
      <c r="A12" s="13" t="str">
        <f t="shared" ref="A12:A18" si="3">IF(OR(B12&lt;&gt;"",J12&lt;&gt;""),CONCATENATE(LEFT(A11,3),IF(MID(A11,4,2)+1&lt;10,CONCATENATE("0",MID(A11,4,2)+1))),"")</f>
        <v>IMG03</v>
      </c>
      <c r="B12" s="13">
        <v>164404838</v>
      </c>
      <c r="C12" s="27" t="str">
        <f t="shared" si="0"/>
        <v>Recurso F1</v>
      </c>
      <c r="D12" s="14" t="s">
        <v>149</v>
      </c>
      <c r="E12" s="14" t="s">
        <v>150</v>
      </c>
      <c r="F12" s="14" t="str">
        <f t="shared" si="1"/>
        <v>CN_08_01_REC10_IMG03.jpg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153</v>
      </c>
      <c r="K12" s="19"/>
    </row>
    <row r="13" spans="1:16" s="12" customFormat="1" x14ac:dyDescent="0.25">
      <c r="A13" s="13" t="str">
        <f t="shared" si="3"/>
        <v>IMG04</v>
      </c>
      <c r="B13" s="13">
        <v>156474890</v>
      </c>
      <c r="C13" s="27" t="str">
        <f t="shared" si="0"/>
        <v>Recurso F1</v>
      </c>
      <c r="D13" s="14" t="s">
        <v>149</v>
      </c>
      <c r="E13" s="14" t="s">
        <v>150</v>
      </c>
      <c r="F13" s="14" t="str">
        <f t="shared" si="1"/>
        <v>CN_08_01_REC10_IMG04.jpg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154</v>
      </c>
      <c r="K13" s="19"/>
    </row>
    <row r="14" spans="1:16" s="12" customFormat="1" x14ac:dyDescent="0.25">
      <c r="A14" s="13" t="str">
        <f t="shared" si="3"/>
        <v>IMG05</v>
      </c>
      <c r="B14" s="13">
        <v>201620906</v>
      </c>
      <c r="C14" s="27" t="str">
        <f t="shared" si="0"/>
        <v>Recurso F1</v>
      </c>
      <c r="D14" s="14" t="s">
        <v>149</v>
      </c>
      <c r="E14" s="14" t="s">
        <v>150</v>
      </c>
      <c r="F14" s="14" t="str">
        <f t="shared" si="1"/>
        <v>CN_08_01_REC10_IMG05.jpg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t="s">
        <v>155</v>
      </c>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131</v>
      </c>
      <c r="I3" s="51"/>
      <c r="J3" s="51"/>
    </row>
    <row r="4" spans="1:11" s="52" customFormat="1" x14ac:dyDescent="0.25">
      <c r="A4" s="53" t="s">
        <v>57</v>
      </c>
      <c r="B4" s="53" t="s">
        <v>74</v>
      </c>
      <c r="C4" s="53" t="s">
        <v>71</v>
      </c>
      <c r="D4" s="53" t="s">
        <v>72</v>
      </c>
      <c r="E4" s="53" t="s">
        <v>75</v>
      </c>
      <c r="F4" s="53" t="s">
        <v>76</v>
      </c>
      <c r="G4" s="53"/>
      <c r="H4" s="53" t="s">
        <v>132</v>
      </c>
      <c r="I4" s="53" t="s">
        <v>134</v>
      </c>
      <c r="J4" s="53"/>
    </row>
    <row r="5" spans="1:11" s="52" customFormat="1" x14ac:dyDescent="0.25">
      <c r="A5" s="54" t="s">
        <v>77</v>
      </c>
      <c r="B5" s="53" t="s">
        <v>78</v>
      </c>
      <c r="C5" s="53" t="s">
        <v>71</v>
      </c>
      <c r="D5" s="53" t="s">
        <v>72</v>
      </c>
      <c r="E5" s="53" t="s">
        <v>75</v>
      </c>
      <c r="F5" s="53" t="s">
        <v>76</v>
      </c>
      <c r="G5" s="55"/>
      <c r="H5" s="53" t="s">
        <v>132</v>
      </c>
      <c r="I5" s="53" t="s">
        <v>134</v>
      </c>
      <c r="J5" s="55"/>
    </row>
    <row r="6" spans="1:11" s="52" customFormat="1" x14ac:dyDescent="0.25">
      <c r="A6" s="53" t="s">
        <v>58</v>
      </c>
      <c r="B6" s="53" t="s">
        <v>79</v>
      </c>
      <c r="C6" s="53" t="s">
        <v>71</v>
      </c>
      <c r="D6" s="53" t="s">
        <v>72</v>
      </c>
      <c r="E6" s="53" t="s">
        <v>75</v>
      </c>
      <c r="F6" s="53" t="s">
        <v>76</v>
      </c>
      <c r="G6" s="53" t="s">
        <v>73</v>
      </c>
      <c r="H6" s="53" t="s">
        <v>132</v>
      </c>
      <c r="I6" s="53" t="s">
        <v>134</v>
      </c>
      <c r="J6" s="53" t="s">
        <v>135</v>
      </c>
    </row>
    <row r="7" spans="1:11" s="52" customFormat="1" ht="25.5" x14ac:dyDescent="0.25">
      <c r="A7" s="53" t="s">
        <v>80</v>
      </c>
      <c r="B7" s="53" t="s">
        <v>81</v>
      </c>
      <c r="C7" s="53" t="s">
        <v>71</v>
      </c>
      <c r="D7" s="53" t="s">
        <v>72</v>
      </c>
      <c r="E7" s="53" t="s">
        <v>75</v>
      </c>
      <c r="F7" s="53" t="s">
        <v>76</v>
      </c>
      <c r="G7" s="53"/>
      <c r="H7" s="53" t="s">
        <v>132</v>
      </c>
      <c r="I7" s="53" t="s">
        <v>134</v>
      </c>
      <c r="J7" s="53"/>
    </row>
    <row r="8" spans="1:11" s="52" customFormat="1" ht="25.5" x14ac:dyDescent="0.25">
      <c r="A8" s="53" t="s">
        <v>82</v>
      </c>
      <c r="B8" s="53" t="s">
        <v>83</v>
      </c>
      <c r="C8" s="53" t="s">
        <v>71</v>
      </c>
      <c r="D8" s="53" t="s">
        <v>72</v>
      </c>
      <c r="E8" s="53" t="s">
        <v>75</v>
      </c>
      <c r="F8" s="53" t="s">
        <v>76</v>
      </c>
      <c r="G8" s="53"/>
      <c r="H8" s="53" t="s">
        <v>132</v>
      </c>
      <c r="I8" s="53" t="s">
        <v>134</v>
      </c>
      <c r="J8" s="53"/>
    </row>
    <row r="9" spans="1:11" s="52" customFormat="1" x14ac:dyDescent="0.25">
      <c r="A9" s="53" t="s">
        <v>84</v>
      </c>
      <c r="B9" s="53" t="s">
        <v>85</v>
      </c>
      <c r="C9" s="53" t="s">
        <v>71</v>
      </c>
      <c r="D9" s="53" t="s">
        <v>72</v>
      </c>
      <c r="E9" s="53" t="s">
        <v>75</v>
      </c>
      <c r="F9" s="53" t="s">
        <v>76</v>
      </c>
      <c r="G9" s="53"/>
      <c r="H9" s="53" t="s">
        <v>132</v>
      </c>
      <c r="I9" s="53" t="s">
        <v>134</v>
      </c>
      <c r="J9" s="53"/>
    </row>
    <row r="10" spans="1:11" s="52" customFormat="1" x14ac:dyDescent="0.25">
      <c r="A10" s="53" t="s">
        <v>86</v>
      </c>
      <c r="B10" s="53" t="s">
        <v>87</v>
      </c>
      <c r="C10" s="53" t="s">
        <v>71</v>
      </c>
      <c r="D10" s="53" t="s">
        <v>72</v>
      </c>
      <c r="E10" s="53" t="s">
        <v>88</v>
      </c>
      <c r="F10" s="53"/>
      <c r="G10" s="53"/>
      <c r="H10" s="53" t="s">
        <v>131</v>
      </c>
      <c r="I10" s="53" t="s">
        <v>134</v>
      </c>
      <c r="J10" s="53"/>
    </row>
    <row r="11" spans="1:11" s="52" customFormat="1" ht="25.5" x14ac:dyDescent="0.25">
      <c r="A11" s="53" t="s">
        <v>89</v>
      </c>
      <c r="B11" s="53" t="s">
        <v>90</v>
      </c>
      <c r="C11" s="53" t="s">
        <v>71</v>
      </c>
      <c r="D11" s="53" t="s">
        <v>72</v>
      </c>
      <c r="E11" s="53" t="s">
        <v>75</v>
      </c>
      <c r="F11" s="53" t="s">
        <v>76</v>
      </c>
      <c r="G11" s="53"/>
      <c r="H11" s="53" t="s">
        <v>132</v>
      </c>
      <c r="I11" s="53" t="s">
        <v>134</v>
      </c>
      <c r="J11" s="53"/>
    </row>
    <row r="12" spans="1:11" s="52" customFormat="1" x14ac:dyDescent="0.25">
      <c r="A12" s="53" t="s">
        <v>91</v>
      </c>
      <c r="B12" s="53" t="s">
        <v>92</v>
      </c>
      <c r="C12" s="53" t="s">
        <v>71</v>
      </c>
      <c r="D12" s="53" t="s">
        <v>72</v>
      </c>
      <c r="E12" s="53" t="s">
        <v>75</v>
      </c>
      <c r="F12" s="53" t="s">
        <v>76</v>
      </c>
      <c r="G12" s="53"/>
      <c r="H12" s="53" t="s">
        <v>132</v>
      </c>
      <c r="I12" s="53" t="s">
        <v>134</v>
      </c>
      <c r="J12" s="53"/>
    </row>
    <row r="13" spans="1:11" ht="63" x14ac:dyDescent="0.25">
      <c r="A13" s="56" t="s">
        <v>93</v>
      </c>
      <c r="B13" s="56" t="s">
        <v>94</v>
      </c>
      <c r="C13" s="53" t="s">
        <v>71</v>
      </c>
      <c r="D13" s="57" t="s">
        <v>95</v>
      </c>
      <c r="E13" s="57"/>
      <c r="F13" s="58" t="s">
        <v>125</v>
      </c>
      <c r="G13" s="56"/>
      <c r="H13" s="53"/>
      <c r="I13" s="53" t="s">
        <v>131</v>
      </c>
      <c r="J13" s="56"/>
      <c r="K13" s="31" t="s">
        <v>96</v>
      </c>
    </row>
    <row r="14" spans="1:11" x14ac:dyDescent="0.25">
      <c r="A14" s="56" t="s">
        <v>97</v>
      </c>
      <c r="B14" s="56" t="s">
        <v>98</v>
      </c>
      <c r="C14" s="53" t="s">
        <v>71</v>
      </c>
      <c r="D14" s="57" t="s">
        <v>72</v>
      </c>
      <c r="E14" s="57"/>
      <c r="F14" s="58" t="s">
        <v>126</v>
      </c>
      <c r="G14" s="56"/>
      <c r="H14" s="53"/>
      <c r="I14" s="53" t="s">
        <v>131</v>
      </c>
      <c r="J14" s="56"/>
    </row>
    <row r="15" spans="1:11" ht="31.5" x14ac:dyDescent="0.25">
      <c r="A15" s="56" t="s">
        <v>99</v>
      </c>
      <c r="B15" s="56" t="s">
        <v>100</v>
      </c>
      <c r="C15" s="53" t="s">
        <v>101</v>
      </c>
      <c r="D15" s="56" t="s">
        <v>95</v>
      </c>
      <c r="E15" s="56" t="s">
        <v>124</v>
      </c>
      <c r="F15" s="56"/>
      <c r="G15" s="56"/>
      <c r="H15" s="53" t="s">
        <v>131</v>
      </c>
      <c r="I15" s="56"/>
      <c r="J15" s="56"/>
      <c r="K15" s="31" t="s">
        <v>102</v>
      </c>
    </row>
    <row r="16" spans="1:11" ht="94.5" x14ac:dyDescent="0.25">
      <c r="A16" s="58" t="s">
        <v>103</v>
      </c>
      <c r="B16" s="58"/>
      <c r="C16" s="54" t="s">
        <v>101</v>
      </c>
      <c r="D16" s="58" t="s">
        <v>104</v>
      </c>
      <c r="E16" s="57" t="s">
        <v>122</v>
      </c>
      <c r="F16" s="57" t="s">
        <v>123</v>
      </c>
      <c r="G16" s="57"/>
      <c r="H16" s="58" t="s">
        <v>133</v>
      </c>
      <c r="I16" s="58" t="s">
        <v>136</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137</v>
      </c>
      <c r="C21" s="65" t="s">
        <v>22</v>
      </c>
      <c r="D21" s="64"/>
      <c r="E21" s="64"/>
    </row>
    <row r="22" spans="1:11" x14ac:dyDescent="0.25">
      <c r="A22" s="66" t="s">
        <v>114</v>
      </c>
      <c r="B22" s="72" t="s">
        <v>138</v>
      </c>
      <c r="C22" s="68" t="s">
        <v>139</v>
      </c>
      <c r="D22" s="67"/>
      <c r="E22" s="67"/>
    </row>
    <row r="23" spans="1:11" x14ac:dyDescent="0.25">
      <c r="A23" s="66" t="s">
        <v>115</v>
      </c>
      <c r="B23" s="72" t="s">
        <v>140</v>
      </c>
      <c r="C23" s="68" t="s">
        <v>141</v>
      </c>
      <c r="D23" s="67"/>
      <c r="E23" s="67"/>
    </row>
    <row r="24" spans="1:11" ht="31.5" x14ac:dyDescent="0.25">
      <c r="A24" s="66" t="s">
        <v>116</v>
      </c>
      <c r="B24" s="67" t="s">
        <v>142</v>
      </c>
      <c r="C24" s="68" t="s">
        <v>145</v>
      </c>
      <c r="D24" s="67"/>
      <c r="E24" s="67"/>
    </row>
    <row r="25" spans="1:11" x14ac:dyDescent="0.25">
      <c r="A25" s="66" t="s">
        <v>117</v>
      </c>
      <c r="B25" s="67" t="s">
        <v>143</v>
      </c>
      <c r="C25" s="68" t="s">
        <v>144</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2015-03-30T01:06:42Z</dcterms:modified>
</cp:coreProperties>
</file>