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7\"/>
    </mc:Choice>
  </mc:AlternateContent>
  <bookViews>
    <workbookView xWindow="0" yWindow="0" windowWidth="1224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G10" i="1"/>
</calcChain>
</file>

<file path=xl/sharedStrings.xml><?xml version="1.0" encoding="utf-8"?>
<sst xmlns="http://schemas.openxmlformats.org/spreadsheetml/2006/main" count="241" uniqueCount="156">
  <si>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</si>
  <si>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</si>
  <si>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</si>
  <si>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</si>
  <si>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</si>
  <si>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</si>
  <si>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</si>
  <si>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</si>
  <si>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</si>
  <si>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</si>
  <si>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</si>
  <si>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</si>
  <si>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</si>
  <si>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</si>
  <si>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</si>
  <si>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</si>
  <si>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</si>
  <si>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</si>
  <si>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</si>
  <si>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</si>
  <si>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</si>
  <si>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</si>
  <si>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</si>
  <si>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</si>
  <si>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</si>
  <si>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</si>
  <si>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</si>
  <si>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</si>
  <si>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</si>
  <si>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</si>
  <si>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</si>
  <si>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</si>
  <si>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</si>
  <si>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</si>
  <si>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</si>
  <si>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</si>
  <si>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</si>
  <si>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</si>
  <si>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</si>
  <si>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</si>
  <si>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</si>
  <si>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</si>
  <si>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</si>
  <si>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</si>
  <si>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</si>
  <si>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</si>
  <si>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</si>
  <si>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</si>
  <si>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</si>
  <si>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</si>
  <si>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</si>
  <si>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</si>
  <si>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</si>
  <si>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</si>
  <si>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</si>
  <si>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</si>
  <si>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</si>
  <si>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</si>
  <si>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</si>
  <si>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</si>
  <si>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</si>
  <si>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</si>
  <si>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</si>
  <si>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</si>
  <si>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</si>
  <si>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</si>
  <si>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</si>
  <si>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</si>
  <si>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</si>
  <si>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</si>
  <si>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</si>
  <si>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</si>
  <si>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</si>
  <si>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</si>
  <si>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</si>
  <si>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</si>
  <si>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</si>
  <si>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</si>
  <si>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</si>
  <si>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</si>
  <si>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</si>
  <si>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</si>
  <si>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</si>
  <si>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</si>
  <si>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</si>
  <si>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</si>
  <si>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</si>
  <si>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</si>
  <si>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</si>
  <si>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</si>
  <si>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</si>
  <si>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</si>
  <si>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</si>
  <si>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</si>
  <si>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</si>
  <si>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</si>
  <si>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</si>
  <si>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</si>
  <si>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</si>
  <si>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</si>
  <si>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</si>
  <si>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</si>
  <si>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</si>
  <si>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</si>
  <si>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</si>
  <si>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</si>
  <si>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</si>
  <si>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</si>
  <si>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</si>
  <si>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</si>
  <si>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</si>
  <si>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</si>
  <si>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</si>
  <si>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</si>
  <si>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</si>
  <si>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</si>
  <si>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</si>
  <si>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</si>
  <si>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</si>
  <si>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</si>
  <si>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</si>
  <si>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</si>
  <si>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</si>
  <si>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</si>
  <si>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</si>
  <si>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</si>
  <si>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</si>
  <si>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</si>
  <si>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</si>
  <si>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</si>
  <si>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</si>
  <si>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</si>
  <si>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</si>
  <si>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</si>
  <si>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</si>
  <si>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</si>
  <si>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</si>
  <si>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</si>
  <si>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</si>
  <si>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</si>
  <si>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</si>
  <si>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</si>
  <si>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</si>
  <si>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</si>
  <si>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</si>
  <si>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</si>
  <si>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</si>
  <si>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CN_06_07_CO_REC150</t>
  </si>
  <si>
    <t>Fotografía</t>
  </si>
  <si>
    <t>LEER INSTRUCCIONES  &gt;&gt;&gt;&gt;</t>
  </si>
  <si>
    <t>34963513 y 216757342</t>
  </si>
  <si>
    <t>CN_06_07_CO_REC150__IMG04n</t>
  </si>
  <si>
    <t>CN_06_07_CO_REC150__IMG01n</t>
  </si>
  <si>
    <t>CN_06_07_CO_REC150__IMG02n</t>
  </si>
  <si>
    <t>CN_06_07_CO_REC150__IMG03n</t>
  </si>
  <si>
    <t>CN_06_07_CO_REC150__IMG05n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</si>
</sst>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0" fillId="0" borderId="5" xfId="0" applyFont="1" applyFill="1" applyBorder="1" applyAlignment="1">
      <alignment horizontal="right" vertical="center" wrapText="1"/>
    </xf>
    <xf numFmtId="1" fontId="9" fillId="0" borderId="5" xfId="0" applyNumberFormat="1"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2541813</xdr:colOff>
          <xdr:row>9</xdr:row>
          <xdr:rowOff>25854</xdr:rowOff>
        </xdr:from>
        <xdr:to>
          <xdr:col>13</xdr:col>
          <xdr:colOff>717097</xdr:colOff>
          <xdr:row>13</xdr:row>
          <xdr:rowOff>745671</xdr:rowOff>
        </xdr:to>
        <xdr:sp macro="" textlink="">
          <xdr:nvSpPr>
            <xdr:cNvPr id="2068" name="Object 20" hidden="1">
              <a:extLst>
                <a:ext uri="{63B3BB69-23CF-44E3-9099-C40C66FF867C}">
                  <a14:compatExt spid="_x0000_s206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G1" zoomScale="70" zoomScaleNormal="70" zoomScalePageLayoutView="140" workbookViewId="0">
      <selection activeCell="M21" sqref="M21"/>
    </sheetView>
  </sheetViews>
  <sheetFormatPr baseColWidth="10" defaultColWidth="10.875" defaultRowHeight="13.5" x14ac:dyDescent="0.25"/>
  <cols>
    <col min="1" max="1" width="20.625" style="2" customWidth="1"/>
    <col min="2" max="2" width="21" style="2" customWidth="1"/>
    <col min="3" max="3" width="23" style="2" customWidth="1"/>
    <col min="4" max="4" width="18.5" style="2" customWidth="1"/>
    <col min="5" max="5" width="13.125" style="2" customWidth="1"/>
    <col min="6" max="6" width="29.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2" t="s">
        <v>22</v>
      </c>
      <c r="D2" s="83"/>
      <c r="F2" s="75" t="s">
        <v>0</v>
      </c>
      <c r="G2" s="76"/>
      <c r="H2" s="49"/>
      <c r="I2" s="49"/>
      <c r="J2" s="16"/>
    </row>
    <row r="3" spans="1:16" ht="15.75" x14ac:dyDescent="0.25">
      <c r="A3" s="1"/>
      <c r="B3" s="4" t="s">
        <v>8</v>
      </c>
      <c r="C3" s="84">
        <v>6</v>
      </c>
      <c r="D3" s="85"/>
      <c r="F3" s="77">
        <v>42078</v>
      </c>
      <c r="G3" s="78"/>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65.25" customHeight="1" x14ac:dyDescent="0.25">
      <c r="A10" s="13" t="s">
        <v>152</v>
      </c>
      <c r="B10" s="74" t="s">
        <v>150</v>
      </c>
      <c r="C10" s="27" t="str">
        <f>IF(OR(B10&lt;&gt;"",J10&lt;&gt;""),IF($G$4="Recurso",CONCATENATE($G$4," ",$G$5),$G$4),"")</f>
        <v>Recurso M101</v>
      </c>
      <c r="D10" s="14" t="s">
        <v>148</v>
      </c>
      <c r="E10" s="14"/>
      <c r="F10" s="14" t="str">
        <f>IF(OR(B10&lt;&gt;"",J10&lt;&gt;""),CONCATENATE($C$7,"_",$A10,IF($G$4="Cuaderno de Estudio","_small",CONCATENATE(IF(I10="","","n"),IF(LEFT($G$5,1)="F",".jpg",".png")))),"")</f>
        <v>CN_06_07_CO_REC150_CN_06_07_CO_REC150__IMG01nn.png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CN_06_07_CO_REC150_CN_06_07_CO_REC150__IMG01na.png</v>
      </c>
      <c r="I10" s="14" t="str">
        <f>IF(OR(B10&lt;&gt;"",J10&lt;&gt;""),IF($G$4="Recurso",IF(LEFT($G$5,1)="M",IF(VLOOKUP($G$5,'Definición técnica de imagenes'!$A$3:$G$17,6,FALSE)=0,"",VLOOKUP($G$5,'Definición técnica de imagenes'!$A$3:$G$17,6,FALSE)),IF($G$5="F1","","")),'Definición técnica de imagenes'!$F$16),"")</f>
        <v>500 x 500 px</v>
      </c>
      <c r="J10" s="73" t="s">
        <v>149</v>
      </c>
      <c r="K10" s="19"/>
    </row>
    <row r="11" spans="1:16" s="12" customFormat="1" ht="65.25" customHeight="1" x14ac:dyDescent="0.25">
      <c r="A11" s="13" t="s">
        <v>153</v>
      </c>
      <c r="B11" s="74" t="s">
        <v>150</v>
      </c>
      <c r="C11" s="27" t="str">
        <f t="shared" ref="C11:C74" si="0">IF(OR(B11&lt;&gt;"",J11&lt;&gt;""),IF($G$4="Recurso",CONCATENATE($G$4," ",$G$5),$G$4),"")</f>
        <v>Recurso M101</v>
      </c>
      <c r="D11" s="14" t="s">
        <v>148</v>
      </c>
      <c r="E11" s="14"/>
      <c r="F11" s="14" t="str">
        <f t="shared" ref="F11:F74" si="1">IF(OR(B11&lt;&gt;"",J11&lt;&gt;""),CONCATENATE($C$7,"_",$A11,IF($G$4="Cuaderno de Estudio","_small",CONCATENATE(IF(I11="","","n"),IF(LEFT($G$5,1)="F",".jpg",".png")))),"")</f>
        <v>CN_06_07_CO_REC150_CN_06_07_CO_REC150__IMG02nn.png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CN_06_07_CO_REC150_CN_06_07_CO_REC150__IMG02na.png</v>
      </c>
      <c r="I11" s="14" t="str">
        <f>IF(OR(B11&lt;&gt;"",J11&lt;&gt;""),IF($G$4="Recurso",IF(LEFT($G$5,1)="M",IF(VLOOKUP($G$5,'Definición técnica de imagenes'!$A$3:$G$17,6,FALSE)=0,"",VLOOKUP($G$5,'Definición técnica de imagenes'!$A$3:$G$17,6,FALSE)),IF($G$5="F1","","")),'Definición técnica de imagenes'!$F$16),"")</f>
        <v>500 x 500 px</v>
      </c>
      <c r="J11" s="73" t="s">
        <v>149</v>
      </c>
      <c r="K11" s="19"/>
    </row>
    <row r="12" spans="1:16" s="12" customFormat="1" ht="65.25" customHeight="1" x14ac:dyDescent="0.25">
      <c r="A12" s="13" t="s">
        <v>154</v>
      </c>
      <c r="B12" s="74" t="s">
        <v>150</v>
      </c>
      <c r="C12" s="27" t="str">
        <f t="shared" si="0"/>
        <v>Recurso M101</v>
      </c>
      <c r="D12" s="14" t="s">
        <v>148</v>
      </c>
      <c r="E12" s="14"/>
      <c r="F12" s="14" t="str">
        <f t="shared" si="1"/>
        <v>CN_06_07_CO_REC150_CN_06_07_CO_REC150__IMG03nn.png</v>
      </c>
      <c r="G12" s="14" t="str">
        <f>IF(F12&lt;&gt;"",IF($G$4="Recurso",IF(LEFT($G$5,1)="M",VLOOKUP($G$5,'Definición técnica de imagenes'!$A$3:$G$17,5,FALSE),IF($G$5="F1",'Definición técnica de imagenes'!$E$15,'Definición técnica de imagenes'!$F$13)),'Definición técnica de imagenes'!$E$16),"")</f>
        <v>286 x 286 px</v>
      </c>
      <c r="H12" s="14" t="str">
        <f t="shared" si="2"/>
        <v>CN_06_07_CO_REC150_CN_06_07_CO_REC150__IMG03na.png</v>
      </c>
      <c r="I12" s="14" t="str">
        <f>IF(OR(B12&lt;&gt;"",J12&lt;&gt;""),IF($G$4="Recurso",IF(LEFT($G$5,1)="M",IF(VLOOKUP($G$5,'Definición técnica de imagenes'!$A$3:$G$17,6,FALSE)=0,"",VLOOKUP($G$5,'Definición técnica de imagenes'!$A$3:$G$17,6,FALSE)),IF($G$5="F1","","")),'Definición técnica de imagenes'!$F$16),"")</f>
        <v>500 x 500 px</v>
      </c>
      <c r="J12" s="73" t="s">
        <v>149</v>
      </c>
      <c r="K12" s="19"/>
    </row>
    <row r="13" spans="1:16" s="12" customFormat="1" ht="65.25" customHeight="1" x14ac:dyDescent="0.25">
      <c r="A13" s="13" t="s">
        <v>151</v>
      </c>
      <c r="B13" s="74" t="s">
        <v>150</v>
      </c>
      <c r="C13" s="27" t="str">
        <f t="shared" si="0"/>
        <v>Recurso M101</v>
      </c>
      <c r="D13" s="14" t="s">
        <v>148</v>
      </c>
      <c r="E13" s="14"/>
      <c r="F13" s="14" t="str">
        <f t="shared" si="1"/>
        <v>CN_06_07_CO_REC150_CN_06_07_CO_REC150__IMG04nn.png</v>
      </c>
      <c r="G13" s="14" t="str">
        <f>IF(F13&lt;&gt;"",IF($G$4="Recurso",IF(LEFT($G$5,1)="M",VLOOKUP($G$5,'Definición técnica de imagenes'!$A$3:$G$17,5,FALSE),IF($G$5="F1",'Definición técnica de imagenes'!$E$15,'Definición técnica de imagenes'!$F$13)),'Definición técnica de imagenes'!$E$16),"")</f>
        <v>286 x 286 px</v>
      </c>
      <c r="H13" s="14" t="str">
        <f t="shared" si="2"/>
        <v>CN_06_07_CO_REC150_CN_06_07_CO_REC150__IMG04na.png</v>
      </c>
      <c r="I13" s="14" t="str">
        <f>IF(OR(B13&lt;&gt;"",J13&lt;&gt;""),IF($G$4="Recurso",IF(LEFT($G$5,1)="M",IF(VLOOKUP($G$5,'Definición técnica de imagenes'!$A$3:$G$17,6,FALSE)=0,"",VLOOKUP($G$5,'Definición técnica de imagenes'!$A$3:$G$17,6,FALSE)),IF($G$5="F1","","")),'Definición técnica de imagenes'!$F$16),"")</f>
        <v>500 x 500 px</v>
      </c>
      <c r="J13" s="73" t="s">
        <v>149</v>
      </c>
      <c r="K13" s="19"/>
    </row>
    <row r="14" spans="1:16" s="12" customFormat="1" ht="65.25" customHeight="1" x14ac:dyDescent="0.25">
      <c r="A14" s="13" t="s">
        <v>155</v>
      </c>
      <c r="B14" s="74" t="s">
        <v>150</v>
      </c>
      <c r="C14" s="27" t="str">
        <f t="shared" si="0"/>
        <v>Recurso M101</v>
      </c>
      <c r="D14" s="14" t="s">
        <v>148</v>
      </c>
      <c r="E14" s="14"/>
      <c r="F14" s="14" t="str">
        <f t="shared" si="1"/>
        <v>CN_06_07_CO_REC150_CN_06_07_CO_REC150__IMG05nn.png</v>
      </c>
      <c r="G14" s="14" t="str">
        <f>IF(F14&lt;&gt;"",IF($G$4="Recurso",IF(LEFT($G$5,1)="M",VLOOKUP($G$5,'Definición técnica de imagenes'!$A$3:$G$17,5,FALSE),IF($G$5="F1",'Definición técnica de imagenes'!$E$15,'Definición técnica de imagenes'!$F$13)),'Definición técnica de imagenes'!$E$16),"")</f>
        <v>286 x 286 px</v>
      </c>
      <c r="H14" s="14" t="str">
        <f t="shared" si="2"/>
        <v>CN_06_07_CO_REC150_CN_06_07_CO_REC150__IMG05na.png</v>
      </c>
      <c r="I14" s="14" t="str">
        <f>IF(OR(B14&lt;&gt;"",J14&lt;&gt;""),IF($G$4="Recurso",IF(LEFT($G$5,1)="M",IF(VLOOKUP($G$5,'Definición técnica de imagenes'!$A$3:$G$17,6,FALSE)=0,"",VLOOKUP($G$5,'Definición técnica de imagenes'!$A$3:$G$17,6,FALSE)),IF($G$5="F1","","")),'Definición técnica de imagenes'!$F$16),"")</f>
        <v>500 x 500 px</v>
      </c>
      <c r="J14" s="73" t="s">
        <v>149</v>
      </c>
      <c r="K14" s="19"/>
    </row>
    <row r="15" spans="1:16" s="12" customFormat="1" x14ac:dyDescent="0.25">
      <c r="A15" s="13" t="str">
        <f t="shared" ref="A15:A18" si="3">IF(OR(B15&lt;&gt;"",J15&lt;&gt;""),CONCATENATE(LEFT(A14,3),IF(MID(A14,4,2)+1&lt;10,CONCATENATE("0",MID(A14,4,2)+1))),"")</f>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Word.Document.8" shapeId="2068" r:id="rId4">
          <objectPr defaultSize="0" r:id="rId5">
            <anchor moveWithCells="1">
              <from>
                <xdr:col>9</xdr:col>
                <xdr:colOff>2543175</xdr:colOff>
                <xdr:row>9</xdr:row>
                <xdr:rowOff>28575</xdr:rowOff>
              </from>
              <to>
                <xdr:col>13</xdr:col>
                <xdr:colOff>733425</xdr:colOff>
                <xdr:row>13</xdr:row>
                <xdr:rowOff>733425</xdr:rowOff>
              </to>
            </anchor>
          </objectPr>
        </oleObject>
      </mc:Choice>
      <mc:Fallback>
        <oleObject progId="Word.Document.8" shapeId="2068"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2015-04-02T16:08:45Z</dcterms:modified>
</cp:coreProperties>
</file>