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10_05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5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A13" i="1" s="1"/>
  <c r="H11" i="1"/>
  <c r="F11" i="1"/>
  <c r="G11" i="1" s="1"/>
  <c r="H10" i="1"/>
  <c r="F10" i="1"/>
  <c r="G10" i="1" s="1"/>
  <c r="F13" i="1" l="1"/>
  <c r="G13" i="1" s="1"/>
  <c r="H13" i="1"/>
  <c r="F12" i="1"/>
  <c r="G12" i="1" s="1"/>
  <c r="H12" i="1"/>
  <c r="A14" i="1"/>
  <c r="F14" i="1" l="1"/>
  <c r="G14" i="1" s="1"/>
  <c r="H14" i="1"/>
  <c r="A15" i="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<sst xmlns="http://schemas.openxmlformats.org/spreadsheetml/2006/main" count="381" uniqueCount="199">
  <si>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</si>
  <si>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</si>
  <si>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</si>
  <si>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</si>
  <si>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</si>
  <si>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</si>
  <si>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</si>
  <si>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</si>
  <si>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</si>
  <si>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</si>
  <si>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</si>
  <si>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</si>
  <si>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</si>
  <si>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</si>
  <si>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</si>
  <si>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</si>
  <si>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</si>
  <si>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</si>
  <si>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</si>
  <si>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</si>
  <si>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</si>
  <si>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</si>
  <si>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</si>
  <si>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</si>
  <si>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</si>
  <si>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</si>
  <si>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</si>
  <si>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</si>
  <si>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</si>
  <si>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</si>
  <si>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</si>
  <si>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</si>
  <si>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</si>
  <si>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</si>
  <si>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</si>
  <si>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</si>
  <si>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</si>
  <si>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</si>
  <si>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</si>
  <si>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</si>
  <si>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</si>
  <si>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</si>
  <si>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</si>
  <si>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</si>
  <si>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</si>
  <si>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</si>
  <si>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</si>
  <si>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</si>
  <si>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</si>
  <si>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</si>
  <si>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</si>
  <si>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</si>
  <si>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</si>
  <si>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</si>
  <si>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</si>
  <si>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</si>
  <si>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</si>
  <si>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</si>
  <si>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</si>
  <si>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</si>
  <si>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</si>
  <si>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</si>
  <si>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</si>
  <si>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</si>
  <si>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</si>
  <si>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</si>
  <si>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</si>
  <si>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</si>
  <si>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</si>
  <si>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</si>
  <si>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</si>
  <si>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</si>
  <si>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</si>
  <si>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</si>
  <si>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</si>
  <si>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</si>
  <si>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</si>
  <si>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</si>
  <si>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</si>
  <si>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</si>
  <si>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</si>
  <si>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</si>
  <si>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</si>
  <si>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</si>
  <si>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</si>
  <si>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</si>
  <si>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</si>
  <si>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</si>
  <si>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</si>
  <si>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</si>
  <si>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</si>
  <si>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</si>
  <si>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</si>
  <si>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</si>
  <si>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</si>
  <si>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</si>
  <si>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</si>
  <si>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</si>
  <si>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</si>
  <si>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</si>
  <si>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</si>
  <si>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</si>
  <si>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</si>
  <si>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</si>
  <si>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</si>
  <si>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</si>
  <si>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</si>
  <si>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</si>
  <si>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</si>
  <si>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</si>
  <si>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</si>
  <si>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</si>
  <si>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</si>
  <si>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</si>
  <si>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</si>
  <si>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</si>
  <si>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</si>
  <si>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</si>
  <si>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</si>
  <si>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</si>
  <si>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</si>
  <si>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</si>
  <si>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</si>
  <si>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</si>
  <si>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</si>
  <si>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</si>
  <si>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</si>
  <si>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</si>
  <si>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</si>
  <si>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</si>
  <si>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</si>
  <si>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</si>
  <si>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</si>
  <si>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</si>
  <si>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</si>
  <si>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</si>
  <si>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</si>
  <si>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</si>
  <si>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</si>
  <si>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</si>
  <si>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</si>
  <si>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</si>
  <si>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</si>
  <si>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</si>
  <si>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</si>
  <si>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</si>
  <si>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</si>
  <si>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</si>
  <si>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</si>
  <si>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</si>
  <si>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</si>
  <si>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</si>
  <si>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</si>
  <si>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</si>
  <si>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</si>
  <si>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</si>
  <si>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</si>
  <si>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</si>
  <si>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</si>
  <si>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</si>
  <si>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</si>
  <si>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</si>
  <si>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</si>
  <si>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</si>
  <si>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</si>
  <si>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</si>
  <si>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</si>
  <si>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</si>
  <si>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</si>
  <si>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</si>
  <si>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</si>
  <si>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</si>
  <si>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</si>
  <si>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</si>
  <si>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</si>
  <si>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</si>
  <si>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</si>
  <si>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</si>
  <si>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</si>
  <si>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</si>
  <si>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</si>
  <si>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</si>
  <si>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</si>
  <si>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</si>
  <si>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</si>
  <si>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</si>
  <si>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</si>
  <si>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Trabajo y energía</t>
  </si>
  <si>
    <t>Diana García</t>
  </si>
  <si>
    <t>CN_10_05_REC80</t>
  </si>
  <si>
    <t>Imagen</t>
  </si>
  <si>
    <t>Fotografía</t>
  </si>
  <si>
    <t>Ilustración</t>
  </si>
  <si>
    <t>Hombre empujando carro</t>
  </si>
  <si>
    <t>Motor</t>
  </si>
  <si>
    <t>Mujer y hombre en silla de ruedas</t>
  </si>
  <si>
    <t>Hombre con portafolios</t>
  </si>
  <si>
    <t>Caja y fuerzas</t>
  </si>
  <si>
    <t>Ilustrar similar.  Para no hacerlo igual cambiar el color de la caja y de las flechas rojas.  La flecha negra se puede acortar un poco.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</si>
</sst>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15875</xdr:colOff>
      <xdr:row>12</xdr:row>
      <xdr:rowOff>7937</xdr:rowOff>
    </xdr:from>
    <xdr:to>
      <xdr:col>10</xdr:col>
      <xdr:colOff>2698347</xdr:colOff>
      <xdr:row>12</xdr:row>
      <xdr:rowOff>1629614</xdr:rowOff>
    </xdr:to>
    <xdr:pic>
      <xdr:nvPicPr>
        <xdr:cNvPr id="3" name="Imagen 2"/>
        <xdr:cNvPicPr>
          <a:picLocks noChangeAspect="1"/>
        </xdr:cNvPicPr>
      </xdr:nvPicPr>
      <xdr:blipFill>
        <a:blip xmlns:r="http://schemas.openxmlformats.org/officeDocument/2006/relationships" r:embed="rId1"/>
        <a:stretch>
          <a:fillRect/>
        </a:stretch>
      </xdr:blipFill>
      <xdr:spPr>
        <a:xfrm>
          <a:off x="16390938" y="2651125"/>
          <a:ext cx="2682472" cy="16216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K108" sqref="K10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207566041</v>
      </c>
      <c r="C10" s="20" t="str">
        <f t="shared" ref="C10:C41" si="0">IF(OR(B10&lt;&gt;"",J10&lt;&gt;""),IF($G$4="Recurso",CONCATENATE($G$4," ",$G$5),$G$4),"")</f>
        <v>Recurso M5A</v>
      </c>
      <c r="D10" s="63" t="s">
        <v>191</v>
      </c>
      <c r="E10" s="63" t="s">
        <v>155</v>
      </c>
      <c r="F10" s="13" t="str">
        <f t="shared" ref="F10" ca="1" si="1">IF(OR(B10&lt;&gt;"",J10&lt;&gt;""),CONCATENATE($C$7,"_",$A10,IF($G$4="Cuaderno de Estudio","_small",CONCATENATE(IF(I10="","","n"),IF(LEFT($G$5,1)="F",".jpg",".png")))),"")</f>
        <v>CN_10_05_REC80_IMG01n.png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CN_10_05_REC80_IMG01a.png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193</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25474603</v>
      </c>
      <c r="C11" s="20" t="str">
        <f t="shared" si="0"/>
        <v>Recurso M5A</v>
      </c>
      <c r="D11" s="63" t="s">
        <v>191</v>
      </c>
      <c r="E11" s="63" t="s">
        <v>155</v>
      </c>
      <c r="F11" s="13" t="str">
        <f t="shared" ref="F11:F74" ca="1" si="4">IF(OR(B11&lt;&gt;"",J11&lt;&gt;""),CONCATENATE($C$7,"_",$A11,IF($G$4="Cuaderno de Estudio","_small",CONCATENATE(IF(I11="","","n"),IF(LEFT($G$5,1)="F",".jpg",".png")))),"")</f>
        <v>CN_10_05_REC80_IMG02n.png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CN_10_05_REC80_IMG02a.png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194</v>
      </c>
      <c r="K11" s="65"/>
      <c r="O11" s="2" t="str">
        <f>'Definición técnica de imagenes'!A13</f>
        <v>M101</v>
      </c>
    </row>
    <row r="12" spans="1:16" s="11" customFormat="1" x14ac:dyDescent="0.25">
      <c r="A12" s="12" t="str">
        <f t="shared" si="3"/>
        <v>IMG03</v>
      </c>
      <c r="B12" s="62">
        <v>342174299</v>
      </c>
      <c r="C12" s="20" t="str">
        <f t="shared" si="0"/>
        <v>Recurso M5A</v>
      </c>
      <c r="D12" s="63" t="s">
        <v>191</v>
      </c>
      <c r="E12" s="63" t="s">
        <v>155</v>
      </c>
      <c r="F12" s="13" t="str">
        <f t="shared" ca="1" si="4"/>
        <v>CN_10_05_REC80_IMG03n.png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CN_10_05_REC80_IMG03a.png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195</v>
      </c>
      <c r="K12" s="64"/>
      <c r="O12" s="2" t="str">
        <f>'Definición técnica de imagenes'!A18</f>
        <v>Diaporama F1</v>
      </c>
    </row>
    <row r="13" spans="1:16" s="11" customFormat="1" ht="153" customHeight="1" x14ac:dyDescent="0.25">
      <c r="A13" s="12" t="str">
        <f t="shared" si="3"/>
        <v>IMG04</v>
      </c>
      <c r="B13" s="62" t="s">
        <v>190</v>
      </c>
      <c r="C13" s="20" t="str">
        <f t="shared" si="0"/>
        <v>Recurso M5A</v>
      </c>
      <c r="D13" s="63" t="s">
        <v>192</v>
      </c>
      <c r="E13" s="63" t="s">
        <v>155</v>
      </c>
      <c r="F13" s="13" t="str">
        <f t="shared" ca="1" si="4"/>
        <v>CN_10_05_REC80_IMG04n.png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CN_10_05_REC80_IMG04a.png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197</v>
      </c>
      <c r="K13" s="64" t="s">
        <v>198</v>
      </c>
      <c r="O13" s="2" t="str">
        <f>'Definición técnica de imagenes'!A19</f>
        <v>F4</v>
      </c>
    </row>
    <row r="14" spans="1:16" s="11" customFormat="1" x14ac:dyDescent="0.25">
      <c r="A14" s="12" t="str">
        <f t="shared" si="3"/>
        <v>IMG05</v>
      </c>
      <c r="B14" s="62">
        <v>81030379</v>
      </c>
      <c r="C14" s="20" t="str">
        <f t="shared" si="0"/>
        <v>Recurso M5A</v>
      </c>
      <c r="D14" s="63" t="s">
        <v>191</v>
      </c>
      <c r="E14" s="63" t="s">
        <v>155</v>
      </c>
      <c r="F14" s="13" t="str">
        <f t="shared" ca="1" si="4"/>
        <v>CN_10_05_REC80_IMG05n.png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CN_10_05_REC80_IMG05a.png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2016-05-16T12:57:13Z</dcterms:modified>
</cp:coreProperties>
</file>