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<sst xmlns="http://schemas.openxmlformats.org/spreadsheetml/2006/main" count="395" uniqueCount="206">
  <si>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</si>
  <si>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</si>
  <si>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</si>
  <si>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</si>
  <si>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</si>
  <si>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</si>
  <si>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</si>
  <si>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</si>
  <si>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</si>
  <si>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</si>
  <si>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</si>
  <si>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</si>
  <si>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</si>
  <si>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</si>
  <si>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</si>
  <si>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</si>
  <si>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</si>
  <si>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</si>
  <si>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</si>
  <si>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</si>
  <si>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</si>
  <si>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</si>
  <si>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</si>
  <si>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</si>
  <si>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</si>
  <si>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</si>
  <si>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</si>
  <si>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</si>
  <si>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</si>
  <si>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</si>
  <si>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</si>
  <si>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</si>
  <si>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</si>
  <si>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</si>
  <si>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</si>
  <si>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</si>
  <si>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</si>
  <si>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</si>
  <si>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</si>
  <si>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</si>
  <si>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</si>
  <si>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</si>
  <si>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</si>
  <si>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</si>
  <si>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</si>
  <si>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</si>
  <si>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</si>
  <si>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</si>
  <si>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</si>
  <si>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</si>
  <si>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</si>
  <si>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</si>
  <si>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</si>
  <si>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</si>
  <si>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</si>
  <si>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</si>
  <si>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</si>
  <si>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</si>
  <si>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</si>
  <si>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</si>
  <si>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</si>
  <si>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</si>
  <si>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</si>
  <si>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</si>
  <si>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</si>
  <si>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</si>
  <si>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</si>
  <si>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</si>
  <si>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</si>
  <si>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</si>
  <si>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</si>
  <si>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</si>
  <si>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</si>
  <si>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</si>
  <si>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</si>
  <si>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</si>
  <si>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</si>
  <si>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</si>
  <si>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</si>
  <si>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</si>
  <si>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</si>
  <si>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</si>
  <si>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</si>
  <si>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</si>
  <si>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</si>
  <si>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</si>
  <si>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</si>
  <si>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</si>
  <si>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</si>
  <si>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</si>
  <si>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</si>
  <si>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</si>
  <si>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</si>
  <si>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</si>
  <si>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</si>
  <si>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</si>
  <si>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</si>
  <si>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</si>
  <si>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</si>
  <si>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</si>
  <si>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</si>
  <si>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</si>
  <si>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</si>
  <si>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</si>
  <si>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</si>
  <si>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</si>
  <si>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</si>
  <si>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</si>
  <si>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</si>
  <si>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</si>
  <si>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</si>
  <si>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</si>
  <si>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</si>
  <si>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</si>
  <si>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</si>
  <si>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</si>
  <si>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</si>
  <si>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</si>
  <si>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</si>
  <si>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</si>
  <si>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</si>
  <si>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</si>
  <si>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</si>
  <si>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</si>
  <si>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</si>
  <si>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</si>
  <si>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</si>
  <si>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</si>
  <si>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</si>
  <si>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</si>
  <si>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</si>
  <si>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</si>
  <si>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</si>
  <si>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</si>
  <si>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</si>
  <si>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</si>
  <si>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</si>
  <si>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</si>
  <si>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</si>
  <si>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</si>
  <si>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</si>
  <si>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</si>
  <si>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</si>
  <si>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</si>
  <si>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</si>
  <si>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</si>
  <si>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</si>
  <si>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</si>
  <si>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</si>
  <si>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</si>
  <si>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</si>
  <si>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</si>
  <si>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</si>
  <si>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</si>
  <si>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</si>
  <si>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</si>
  <si>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</si>
  <si>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</si>
  <si>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</si>
  <si>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</si>
  <si>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</si>
  <si>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</si>
  <si>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</si>
  <si>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</si>
  <si>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</si>
  <si>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</si>
  <si>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</si>
  <si>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</si>
  <si>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</si>
  <si>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</si>
  <si>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</si>
  <si>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</si>
  <si>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</si>
  <si>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</si>
  <si>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</si>
  <si>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</si>
  <si>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</si>
  <si>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</si>
  <si>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</si>
  <si>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</si>
  <si>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</si>
  <si>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</si>
  <si>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</si>
  <si>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</si>
  <si>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</si>
  <si>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</si>
  <si>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</si>
  <si>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</si>
  <si>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después de Mendel</t>
  </si>
  <si>
    <t>Miguel Aljure</t>
  </si>
  <si>
    <t>Fotografía</t>
  </si>
  <si>
    <t xml:space="preserve">https://upload.wikimedia.org/wikipedia/commons/f/fc/Chronic_Myeloid_Leukemia_smear_2009-04-09.JPG </t>
  </si>
  <si>
    <t xml:space="preserve">https://upload.wikimedia.org/wikipedia/commons/6/6e/Hutchinson-Gilford_Progeria_Syndrome.png </t>
  </si>
  <si>
    <t xml:space="preserve">http://1.bp.blogspot.com/-zeOStTsDJRU/T1lglgvTaHI/AAAAAAAAABg/8wELrH-ackI/s1600/sin1.jpg    </t>
  </si>
  <si>
    <t>https://www.flickr.com/photos/n10z/2535024252/</t>
  </si>
  <si>
    <t>Ilustración</t>
  </si>
  <si>
    <t>Ilustración de células siendo atacadas por virus</t>
  </si>
  <si>
    <t>Células cancerosas (moradas) entre glóbulos rojos</t>
  </si>
  <si>
    <t>Ilustrar la imagen</t>
  </si>
  <si>
    <t>Niño con progeria (se ve con cabeza muy grande)</t>
  </si>
  <si>
    <t>Ilustración de cromosomas humanos</t>
  </si>
  <si>
    <t>Ilustrar la imagen. Traducir el título; queda “Síndrome de Turner”.</t>
  </si>
  <si>
    <t>Niña con retraso mental</t>
  </si>
  <si>
    <t>Niño con la enfermedad de Canavan</t>
  </si>
  <si>
    <t>Niña albina</t>
  </si>
  <si>
    <t>Hombre con extremidades anormalmente largas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</si>
</sst>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154</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42329</v>
      </c>
      <c r="G3" s="81"/>
      <c r="H3" s="58"/>
      <c r="I3" s="38"/>
      <c r="J3" s="14"/>
      <c r="L3" s="2" t="s">
        <v>155</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244281988</v>
      </c>
      <c r="C10" s="20" t="str">
        <f t="shared" ref="C10:C41" si="0">IF(OR(B10&lt;&gt;"",J10&lt;&gt;""),IF($G$4="Recurso",CONCATENATE($G$4," ",$G$5),$G$4),"")</f>
        <v>Recurso F6</v>
      </c>
      <c r="D10" s="63" t="s">
        <v>190</v>
      </c>
      <c r="E10" s="63" t="s">
        <v>151</v>
      </c>
      <c r="F10" s="13" t="str">
        <f t="shared" ref="F10" ca="1" si="1">IF(OR(B10&lt;&gt;"",J10&lt;&gt;""),CONCATENATE($C$7,"_",$A10,IF($G$4="Cuaderno de Estudio","_small",CONCATENATE(IF(I10="","","n"),IF(LEFT($G$5,1)="F",".jpg",".png")))),"")</f>
        <v>CN_08_01_REC10_IMG01.jpg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196</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191</v>
      </c>
      <c r="C11" s="20" t="str">
        <f t="shared" si="0"/>
        <v>Recurso F6</v>
      </c>
      <c r="D11" s="63" t="s">
        <v>195</v>
      </c>
      <c r="E11" s="63" t="s">
        <v>151</v>
      </c>
      <c r="F11" s="13" t="str">
        <f t="shared" ref="F11:F74" ca="1" si="4">IF(OR(B11&lt;&gt;"",J11&lt;&gt;""),CONCATENATE($C$7,"_",$A11,IF($G$4="Cuaderno de Estudio","_small",CONCATENATE(IF(I11="","","n"),IF(LEFT($G$5,1)="F",".jpg",".png")))),"")</f>
        <v>CN_08_01_REC10_IMG02.jpg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197</v>
      </c>
      <c r="K11" s="65" t="s">
        <v>198</v>
      </c>
      <c r="O11" s="2" t="str">
        <f>'Definición técnica de imagenes'!A13</f>
        <v>M101</v>
      </c>
    </row>
    <row r="12" spans="1:16" s="11" customFormat="1" ht="67.5" x14ac:dyDescent="0.25">
      <c r="A12" s="12" t="str">
        <f t="shared" si="3"/>
        <v>IMG03</v>
      </c>
      <c r="B12" s="62" t="s">
        <v>192</v>
      </c>
      <c r="C12" s="20" t="str">
        <f t="shared" si="0"/>
        <v>Recurso F6</v>
      </c>
      <c r="D12" s="63" t="s">
        <v>195</v>
      </c>
      <c r="E12" s="63" t="s">
        <v>156</v>
      </c>
      <c r="F12" s="13" t="str">
        <f t="shared" ca="1" si="4"/>
        <v>CN_08_01_REC10_IMG03n.jpg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CN_08_01_REC10_IMG03a.jpg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199</v>
      </c>
      <c r="K12" s="64" t="s">
        <v>198</v>
      </c>
      <c r="O12" s="2" t="str">
        <f>'Definición técnica de imagenes'!A18</f>
        <v>Diaporama F1</v>
      </c>
    </row>
    <row r="13" spans="1:16" s="11" customFormat="1" ht="27" x14ac:dyDescent="0.25">
      <c r="A13" s="12" t="str">
        <f t="shared" si="3"/>
        <v>IMG04</v>
      </c>
      <c r="B13" s="62">
        <v>114653824</v>
      </c>
      <c r="C13" s="20" t="str">
        <f t="shared" si="0"/>
        <v>Recurso F6</v>
      </c>
      <c r="D13" s="63" t="s">
        <v>190</v>
      </c>
      <c r="E13" s="63" t="s">
        <v>156</v>
      </c>
      <c r="F13" s="13" t="str">
        <f t="shared" ca="1" si="4"/>
        <v>CN_08_01_REC10_IMG04n.jpg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CN_08_01_REC10_IMG04a.jpg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200</v>
      </c>
      <c r="K13" s="64" t="s">
        <v>201</v>
      </c>
      <c r="O13" s="2" t="str">
        <f>'Definición técnica de imagenes'!A19</f>
        <v>F4</v>
      </c>
    </row>
    <row r="14" spans="1:16" s="11" customFormat="1" x14ac:dyDescent="0.25">
      <c r="A14" s="12" t="str">
        <f t="shared" si="3"/>
        <v>IMG05</v>
      </c>
      <c r="B14" s="62">
        <v>98870129</v>
      </c>
      <c r="C14" s="20" t="str">
        <f t="shared" si="0"/>
        <v>Recurso F6</v>
      </c>
      <c r="D14" s="63" t="s">
        <v>190</v>
      </c>
      <c r="E14" s="63" t="s">
        <v>156</v>
      </c>
      <c r="F14" s="13" t="str">
        <f t="shared" ca="1" si="4"/>
        <v>CN_08_01_REC10_IMG05n.jpg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CN_08_01_REC10_IMG05a.jpg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202</v>
      </c>
      <c r="K14" s="64"/>
      <c r="O14" s="2" t="str">
        <f>'Definición técnica de imagenes'!A22</f>
        <v>F6</v>
      </c>
    </row>
    <row r="15" spans="1:16" s="11" customFormat="1" ht="67.5" x14ac:dyDescent="0.25">
      <c r="A15" s="12" t="str">
        <f t="shared" si="3"/>
        <v>IMG06</v>
      </c>
      <c r="B15" s="62" t="s">
        <v>193</v>
      </c>
      <c r="C15" s="20" t="str">
        <f t="shared" si="0"/>
        <v>Recurso F6</v>
      </c>
      <c r="D15" s="63" t="s">
        <v>195</v>
      </c>
      <c r="E15" s="63" t="s">
        <v>156</v>
      </c>
      <c r="F15" s="13" t="str">
        <f t="shared" ca="1" si="4"/>
        <v>CN_08_01_REC10_IMG06n.jpg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CN_08_01_REC10_IMG06a.jpg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203</v>
      </c>
      <c r="K15" s="66"/>
      <c r="O15" s="2" t="str">
        <f>'Definición técnica de imagenes'!A24</f>
        <v>F6B</v>
      </c>
    </row>
    <row r="16" spans="1:16" s="11" customFormat="1" ht="14.25" x14ac:dyDescent="0.3">
      <c r="A16" s="12" t="str">
        <f t="shared" si="3"/>
        <v>IMG07</v>
      </c>
      <c r="B16" s="62">
        <v>64567003</v>
      </c>
      <c r="C16" s="20" t="str">
        <f t="shared" si="0"/>
        <v>Recurso F6</v>
      </c>
      <c r="D16" s="63" t="s">
        <v>190</v>
      </c>
      <c r="E16" s="63" t="s">
        <v>156</v>
      </c>
      <c r="F16" s="13" t="str">
        <f t="shared" ca="1" si="4"/>
        <v>CN_08_01_REC10_IMG07n.jpg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CN_08_01_REC10_IMG07a.jpg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204</v>
      </c>
      <c r="K16" s="68"/>
      <c r="O16" s="2" t="str">
        <f>'Definición técnica de imagenes'!A25</f>
        <v>F7</v>
      </c>
    </row>
    <row r="17" spans="1:15" s="11" customFormat="1" ht="40.5" x14ac:dyDescent="0.25">
      <c r="A17" s="12" t="str">
        <f t="shared" si="3"/>
        <v>IMG08</v>
      </c>
      <c r="B17" s="62" t="s">
        <v>194</v>
      </c>
      <c r="C17" s="20" t="str">
        <f t="shared" si="0"/>
        <v>Recurso F6</v>
      </c>
      <c r="D17" s="63" t="s">
        <v>195</v>
      </c>
      <c r="E17" s="63" t="s">
        <v>156</v>
      </c>
      <c r="F17" s="13" t="str">
        <f t="shared" ca="1" si="4"/>
        <v>CN_08_01_REC10_IMG08n.jpg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CN_08_01_REC10_IMG08a.jpg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205</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2015-11-21T22:36:39Z</dcterms:modified>
</cp:coreProperties>
</file>