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3" i="1"/>
  <c r="H22" i="1"/>
  <c r="H21" i="1"/>
  <c r="H20" i="1"/>
  <c r="H19" i="1"/>
  <c r="H18" i="1"/>
  <c r="H17" i="1"/>
  <c r="H16" i="1"/>
  <c r="H15"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l="1"/>
  <c r="G14" i="1" s="1"/>
  <c r="H14" i="1"/>
  <c r="A15" i="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<sst xmlns="http://schemas.openxmlformats.org/spreadsheetml/2006/main" count="418" uniqueCount="201">
  <si>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</si>
  <si>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</si>
  <si>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</si>
  <si>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</si>
  <si>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</si>
  <si>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</si>
  <si>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</si>
  <si>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</si>
  <si>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</si>
  <si>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</si>
  <si>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</si>
  <si>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</si>
  <si>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</si>
  <si>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</si>
  <si>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</si>
  <si>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</si>
  <si>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</si>
  <si>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</si>
  <si>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</si>
  <si>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</si>
  <si>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</si>
  <si>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</si>
  <si>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</si>
  <si>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</si>
  <si>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</si>
  <si>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</si>
  <si>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</si>
  <si>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</si>
  <si>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</si>
  <si>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</si>
  <si>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</si>
  <si>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</si>
  <si>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</si>
  <si>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</si>
  <si>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</si>
  <si>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</si>
  <si>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</si>
  <si>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</si>
  <si>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</si>
  <si>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</si>
  <si>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</si>
  <si>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</si>
  <si>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</si>
  <si>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</si>
  <si>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</si>
  <si>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</si>
  <si>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</si>
  <si>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</si>
  <si>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</si>
  <si>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</si>
  <si>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</si>
  <si>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</si>
  <si>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</si>
  <si>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</si>
  <si>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</si>
  <si>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</si>
  <si>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</si>
  <si>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</si>
  <si>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</si>
  <si>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</si>
  <si>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</si>
  <si>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</si>
  <si>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</si>
  <si>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</si>
  <si>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</si>
  <si>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</si>
  <si>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</si>
  <si>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</si>
  <si>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</si>
  <si>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</si>
  <si>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</si>
  <si>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</si>
  <si>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</si>
  <si>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</si>
  <si>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</si>
  <si>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</si>
  <si>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</si>
  <si>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</si>
  <si>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</si>
  <si>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</si>
  <si>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</si>
  <si>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</si>
  <si>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</si>
  <si>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</si>
  <si>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</si>
  <si>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</si>
  <si>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</si>
  <si>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</si>
  <si>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</si>
  <si>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</si>
  <si>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</si>
  <si>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</si>
  <si>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</si>
  <si>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</si>
  <si>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</si>
  <si>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</si>
  <si>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</si>
  <si>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</si>
  <si>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</si>
  <si>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</si>
  <si>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</si>
  <si>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</si>
  <si>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</si>
  <si>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</si>
  <si>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</si>
  <si>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</si>
  <si>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</si>
  <si>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</si>
  <si>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</si>
  <si>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</si>
  <si>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</si>
  <si>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</si>
  <si>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</si>
  <si>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</si>
  <si>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</si>
  <si>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</si>
  <si>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</si>
  <si>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</si>
  <si>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</si>
  <si>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</si>
  <si>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</si>
  <si>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</si>
  <si>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</si>
  <si>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</si>
  <si>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</si>
  <si>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</si>
  <si>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</si>
  <si>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</si>
  <si>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</si>
  <si>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</si>
  <si>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</si>
  <si>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</si>
  <si>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</si>
  <si>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</si>
  <si>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</si>
  <si>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</si>
  <si>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</si>
  <si>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</si>
  <si>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</si>
  <si>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</si>
  <si>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</si>
  <si>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</si>
  <si>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</si>
  <si>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</si>
  <si>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</si>
  <si>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</si>
  <si>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</si>
  <si>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</si>
  <si>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</si>
  <si>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</si>
  <si>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</si>
  <si>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</si>
  <si>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</si>
  <si>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</si>
  <si>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</si>
  <si>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</si>
  <si>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</si>
  <si>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</si>
  <si>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</si>
  <si>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</si>
  <si>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</si>
  <si>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</si>
  <si>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</si>
  <si>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</si>
  <si>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</si>
  <si>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</si>
  <si>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</si>
  <si>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</si>
  <si>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</si>
  <si>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</si>
  <si>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</si>
  <si>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</si>
  <si>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</si>
  <si>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</si>
  <si>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</si>
  <si>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</si>
  <si>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</si>
  <si>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</si>
  <si>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</si>
  <si>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</si>
  <si>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</si>
  <si>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</si>
  <si>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</si>
  <si>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</si>
  <si>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</si>
  <si>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</si>
  <si>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</si>
  <si>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 iónicas</t>
  </si>
  <si>
    <t>Lyz Marcela Bernal Gómez</t>
  </si>
  <si>
    <t>CN_11_09_REC50</t>
  </si>
  <si>
    <t>Fotografía</t>
  </si>
  <si>
    <t>Ilustración</t>
  </si>
  <si>
    <t xml:space="preserve">202662619 ver descripción y observaciones </t>
  </si>
  <si>
    <t>Realiza modificaciones de acuerdo a la imagen guía</t>
  </si>
  <si>
    <t xml:space="preserve">Ver descripciones y observaciones </t>
  </si>
  <si>
    <t>Realizar ilustración igual a imagen guía</t>
  </si>
  <si>
    <t xml:space="preserve">206742187 Ver descripciones y observaciones </t>
  </si>
  <si>
    <t>Eliminar los que se encuentra en el cuadro rojo. Modificar The pH scale por La escala de pH. Cambiar Acidic por Ácido, Neutral por Neutro, Alkaline por Básico</t>
  </si>
  <si>
    <t>330204695 y 134519714</t>
  </si>
  <si>
    <t>Realizar unificación de imágenes</t>
  </si>
  <si>
    <t>Ilustración para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</si>
</sst>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282278</xdr:colOff>
      <xdr:row>9</xdr:row>
      <xdr:rowOff>7938</xdr:rowOff>
    </xdr:from>
    <xdr:to>
      <xdr:col>9</xdr:col>
      <xdr:colOff>2135187</xdr:colOff>
      <xdr:row>9</xdr:row>
      <xdr:rowOff>1325563</xdr:rowOff>
    </xdr:to>
    <xdr:pic>
      <xdr:nvPicPr>
        <xdr:cNvPr id="2" name="Picture 2" descr="Lemon acid reaction - litmus paper red - stock phot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8278" y="2127251"/>
          <a:ext cx="1852909" cy="131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309562</xdr:colOff>
      <xdr:row>10</xdr:row>
      <xdr:rowOff>169446</xdr:rowOff>
    </xdr:from>
    <xdr:to>
      <xdr:col>9</xdr:col>
      <xdr:colOff>2178049</xdr:colOff>
      <xdr:row>10</xdr:row>
      <xdr:rowOff>1273176</xdr:rowOff>
    </xdr:to>
    <xdr:pic>
      <xdr:nvPicPr>
        <xdr:cNvPr id="5" name="Imagen 4"/>
        <xdr:cNvPicPr>
          <a:picLocks noChangeAspect="1"/>
        </xdr:cNvPicPr>
      </xdr:nvPicPr>
      <xdr:blipFill>
        <a:blip xmlns:r="http://schemas.openxmlformats.org/officeDocument/2006/relationships" r:embed="rId2"/>
        <a:stretch>
          <a:fillRect/>
        </a:stretch>
      </xdr:blipFill>
      <xdr:spPr>
        <a:xfrm>
          <a:off x="14025562" y="3852446"/>
          <a:ext cx="1868487" cy="1103730"/>
        </a:xfrm>
        <a:prstGeom prst="rect">
          <a:avLst/>
        </a:prstGeom>
      </xdr:spPr>
    </xdr:pic>
    <xdr:clientData/>
  </xdr:twoCellAnchor>
  <xdr:twoCellAnchor editAs="oneCell">
    <xdr:from>
      <xdr:col>9</xdr:col>
      <xdr:colOff>359109</xdr:colOff>
      <xdr:row>11</xdr:row>
      <xdr:rowOff>150812</xdr:rowOff>
    </xdr:from>
    <xdr:to>
      <xdr:col>9</xdr:col>
      <xdr:colOff>1731044</xdr:colOff>
      <xdr:row>11</xdr:row>
      <xdr:rowOff>1304254</xdr:rowOff>
    </xdr:to>
    <xdr:pic>
      <xdr:nvPicPr>
        <xdr:cNvPr id="6" name="Imagen 5"/>
        <xdr:cNvPicPr>
          <a:picLocks noChangeAspect="1"/>
        </xdr:cNvPicPr>
      </xdr:nvPicPr>
      <xdr:blipFill rotWithShape="1">
        <a:blip xmlns:r="http://schemas.openxmlformats.org/officeDocument/2006/relationships" r:embed="rId3"/>
        <a:srcRect l="24825" t="30591" r="48450" b="29444"/>
        <a:stretch/>
      </xdr:blipFill>
      <xdr:spPr>
        <a:xfrm>
          <a:off x="14075109" y="5270500"/>
          <a:ext cx="1371935" cy="1153442"/>
        </a:xfrm>
        <a:prstGeom prst="rect">
          <a:avLst/>
        </a:prstGeom>
      </xdr:spPr>
    </xdr:pic>
    <xdr:clientData/>
  </xdr:twoCellAnchor>
  <xdr:twoCellAnchor editAs="oneCell">
    <xdr:from>
      <xdr:col>9</xdr:col>
      <xdr:colOff>507057</xdr:colOff>
      <xdr:row>12</xdr:row>
      <xdr:rowOff>325437</xdr:rowOff>
    </xdr:from>
    <xdr:to>
      <xdr:col>9</xdr:col>
      <xdr:colOff>2249822</xdr:colOff>
      <xdr:row>12</xdr:row>
      <xdr:rowOff>1546002</xdr:rowOff>
    </xdr:to>
    <xdr:pic>
      <xdr:nvPicPr>
        <xdr:cNvPr id="7" name="Imagen 6"/>
        <xdr:cNvPicPr>
          <a:picLocks noChangeAspect="1"/>
        </xdr:cNvPicPr>
      </xdr:nvPicPr>
      <xdr:blipFill rotWithShape="1">
        <a:blip xmlns:r="http://schemas.openxmlformats.org/officeDocument/2006/relationships" r:embed="rId4"/>
        <a:srcRect l="25023" t="34463" r="47559" b="31382"/>
        <a:stretch/>
      </xdr:blipFill>
      <xdr:spPr>
        <a:xfrm>
          <a:off x="14223057" y="6889750"/>
          <a:ext cx="1742765" cy="1220565"/>
        </a:xfrm>
        <a:prstGeom prst="rect">
          <a:avLst/>
        </a:prstGeom>
      </xdr:spPr>
    </xdr:pic>
    <xdr:clientData/>
  </xdr:twoCellAnchor>
  <xdr:twoCellAnchor editAs="oneCell">
    <xdr:from>
      <xdr:col>9</xdr:col>
      <xdr:colOff>722313</xdr:colOff>
      <xdr:row>13</xdr:row>
      <xdr:rowOff>125828</xdr:rowOff>
    </xdr:from>
    <xdr:to>
      <xdr:col>9</xdr:col>
      <xdr:colOff>2244726</xdr:colOff>
      <xdr:row>13</xdr:row>
      <xdr:rowOff>1358768</xdr:rowOff>
    </xdr:to>
    <xdr:pic>
      <xdr:nvPicPr>
        <xdr:cNvPr id="8" name="Imagen 7"/>
        <xdr:cNvPicPr>
          <a:picLocks noChangeAspect="1"/>
        </xdr:cNvPicPr>
      </xdr:nvPicPr>
      <xdr:blipFill rotWithShape="1">
        <a:blip xmlns:r="http://schemas.openxmlformats.org/officeDocument/2006/relationships" r:embed="rId5"/>
        <a:srcRect l="26013" t="29181" r="45876" b="30326"/>
        <a:stretch/>
      </xdr:blipFill>
      <xdr:spPr>
        <a:xfrm>
          <a:off x="14438313" y="8253828"/>
          <a:ext cx="1522413" cy="1232940"/>
        </a:xfrm>
        <a:prstGeom prst="rect">
          <a:avLst/>
        </a:prstGeom>
      </xdr:spPr>
    </xdr:pic>
    <xdr:clientData/>
  </xdr:twoCellAnchor>
  <xdr:twoCellAnchor editAs="oneCell">
    <xdr:from>
      <xdr:col>9</xdr:col>
      <xdr:colOff>363760</xdr:colOff>
      <xdr:row>14</xdr:row>
      <xdr:rowOff>174624</xdr:rowOff>
    </xdr:from>
    <xdr:to>
      <xdr:col>9</xdr:col>
      <xdr:colOff>2337872</xdr:colOff>
      <xdr:row>14</xdr:row>
      <xdr:rowOff>1332225</xdr:rowOff>
    </xdr:to>
    <xdr:pic>
      <xdr:nvPicPr>
        <xdr:cNvPr id="9" name="Imagen 8"/>
        <xdr:cNvPicPr>
          <a:picLocks noChangeAspect="1"/>
        </xdr:cNvPicPr>
      </xdr:nvPicPr>
      <xdr:blipFill rotWithShape="1">
        <a:blip xmlns:r="http://schemas.openxmlformats.org/officeDocument/2006/relationships" r:embed="rId6"/>
        <a:srcRect l="23044" t="28301" r="48251" b="24516"/>
        <a:stretch/>
      </xdr:blipFill>
      <xdr:spPr>
        <a:xfrm>
          <a:off x="14079760" y="9771062"/>
          <a:ext cx="1974112" cy="1157601"/>
        </a:xfrm>
        <a:prstGeom prst="rect">
          <a:avLst/>
        </a:prstGeom>
      </xdr:spPr>
    </xdr:pic>
    <xdr:clientData/>
  </xdr:twoCellAnchor>
  <xdr:twoCellAnchor editAs="oneCell">
    <xdr:from>
      <xdr:col>9</xdr:col>
      <xdr:colOff>333376</xdr:colOff>
      <xdr:row>15</xdr:row>
      <xdr:rowOff>119062</xdr:rowOff>
    </xdr:from>
    <xdr:to>
      <xdr:col>9</xdr:col>
      <xdr:colOff>2127920</xdr:colOff>
      <xdr:row>15</xdr:row>
      <xdr:rowOff>1263314</xdr:rowOff>
    </xdr:to>
    <xdr:pic>
      <xdr:nvPicPr>
        <xdr:cNvPr id="10" name="Imagen 9"/>
        <xdr:cNvPicPr>
          <a:picLocks noChangeAspect="1"/>
        </xdr:cNvPicPr>
      </xdr:nvPicPr>
      <xdr:blipFill rotWithShape="1">
        <a:blip xmlns:r="http://schemas.openxmlformats.org/officeDocument/2006/relationships" r:embed="rId7"/>
        <a:srcRect l="26112" t="30062" r="47163" b="18706"/>
        <a:stretch/>
      </xdr:blipFill>
      <xdr:spPr>
        <a:xfrm>
          <a:off x="14049376" y="11271250"/>
          <a:ext cx="1794544" cy="1144252"/>
        </a:xfrm>
        <a:prstGeom prst="rect">
          <a:avLst/>
        </a:prstGeom>
      </xdr:spPr>
    </xdr:pic>
    <xdr:clientData/>
  </xdr:twoCellAnchor>
  <xdr:twoCellAnchor editAs="oneCell">
    <xdr:from>
      <xdr:col>9</xdr:col>
      <xdr:colOff>655181</xdr:colOff>
      <xdr:row>16</xdr:row>
      <xdr:rowOff>428624</xdr:rowOff>
    </xdr:from>
    <xdr:to>
      <xdr:col>9</xdr:col>
      <xdr:colOff>1955174</xdr:colOff>
      <xdr:row>16</xdr:row>
      <xdr:rowOff>1800223</xdr:rowOff>
    </xdr:to>
    <xdr:pic>
      <xdr:nvPicPr>
        <xdr:cNvPr id="11" name="Imagen 10"/>
        <xdr:cNvPicPr>
          <a:picLocks noChangeAspect="1"/>
        </xdr:cNvPicPr>
      </xdr:nvPicPr>
      <xdr:blipFill rotWithShape="1">
        <a:blip xmlns:r="http://schemas.openxmlformats.org/officeDocument/2006/relationships" r:embed="rId8"/>
        <a:srcRect l="26706" t="23195" r="49044" b="14305"/>
        <a:stretch/>
      </xdr:blipFill>
      <xdr:spPr>
        <a:xfrm>
          <a:off x="14361656" y="13058774"/>
          <a:ext cx="1299993" cy="1371599"/>
        </a:xfrm>
        <a:prstGeom prst="rect">
          <a:avLst/>
        </a:prstGeom>
      </xdr:spPr>
    </xdr:pic>
    <xdr:clientData/>
  </xdr:twoCellAnchor>
  <xdr:twoCellAnchor editAs="oneCell">
    <xdr:from>
      <xdr:col>9</xdr:col>
      <xdr:colOff>322304</xdr:colOff>
      <xdr:row>17</xdr:row>
      <xdr:rowOff>114300</xdr:rowOff>
    </xdr:from>
    <xdr:to>
      <xdr:col>9</xdr:col>
      <xdr:colOff>2343149</xdr:colOff>
      <xdr:row>17</xdr:row>
      <xdr:rowOff>1609726</xdr:rowOff>
    </xdr:to>
    <xdr:pic>
      <xdr:nvPicPr>
        <xdr:cNvPr id="12" name="Picture 2" descr="http://thumb9.shutterstock.com/display_pic_with_logo/57748/57748,1139694669,12/stock-photo-chemical-bottles-on-wet-bench-in-the-lab-975199.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8779" y="15039975"/>
          <a:ext cx="2020845" cy="1495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466725</xdr:colOff>
      <xdr:row>18</xdr:row>
      <xdr:rowOff>545132</xdr:rowOff>
    </xdr:from>
    <xdr:to>
      <xdr:col>9</xdr:col>
      <xdr:colOff>1973551</xdr:colOff>
      <xdr:row>18</xdr:row>
      <xdr:rowOff>1257300</xdr:rowOff>
    </xdr:to>
    <xdr:pic>
      <xdr:nvPicPr>
        <xdr:cNvPr id="13" name="Imagen 12"/>
        <xdr:cNvPicPr>
          <a:picLocks noChangeAspect="1"/>
        </xdr:cNvPicPr>
      </xdr:nvPicPr>
      <xdr:blipFill>
        <a:blip xmlns:r="http://schemas.openxmlformats.org/officeDocument/2006/relationships" r:embed="rId10"/>
        <a:stretch>
          <a:fillRect/>
        </a:stretch>
      </xdr:blipFill>
      <xdr:spPr>
        <a:xfrm>
          <a:off x="14173200" y="17090057"/>
          <a:ext cx="1506826" cy="712168"/>
        </a:xfrm>
        <a:prstGeom prst="rect">
          <a:avLst/>
        </a:prstGeom>
      </xdr:spPr>
    </xdr:pic>
    <xdr:clientData/>
  </xdr:twoCellAnchor>
  <xdr:twoCellAnchor editAs="oneCell">
    <xdr:from>
      <xdr:col>9</xdr:col>
      <xdr:colOff>43174</xdr:colOff>
      <xdr:row>19</xdr:row>
      <xdr:rowOff>238125</xdr:rowOff>
    </xdr:from>
    <xdr:to>
      <xdr:col>9</xdr:col>
      <xdr:colOff>2631851</xdr:colOff>
      <xdr:row>19</xdr:row>
      <xdr:rowOff>1674120</xdr:rowOff>
    </xdr:to>
    <xdr:pic>
      <xdr:nvPicPr>
        <xdr:cNvPr id="14" name="Imagen 13"/>
        <xdr:cNvPicPr>
          <a:picLocks noChangeAspect="1"/>
        </xdr:cNvPicPr>
      </xdr:nvPicPr>
      <xdr:blipFill rotWithShape="1">
        <a:blip xmlns:r="http://schemas.openxmlformats.org/officeDocument/2006/relationships" r:embed="rId11"/>
        <a:srcRect l="25815" t="26364" r="40926" b="22755"/>
        <a:stretch/>
      </xdr:blipFill>
      <xdr:spPr>
        <a:xfrm>
          <a:off x="13749649" y="18402300"/>
          <a:ext cx="2588677" cy="1435995"/>
        </a:xfrm>
        <a:prstGeom prst="rect">
          <a:avLst/>
        </a:prstGeom>
      </xdr:spPr>
    </xdr:pic>
    <xdr:clientData/>
  </xdr:twoCellAnchor>
  <xdr:twoCellAnchor editAs="oneCell">
    <xdr:from>
      <xdr:col>9</xdr:col>
      <xdr:colOff>415554</xdr:colOff>
      <xdr:row>20</xdr:row>
      <xdr:rowOff>266700</xdr:rowOff>
    </xdr:from>
    <xdr:to>
      <xdr:col>9</xdr:col>
      <xdr:colOff>2124343</xdr:colOff>
      <xdr:row>20</xdr:row>
      <xdr:rowOff>1682706</xdr:rowOff>
    </xdr:to>
    <xdr:pic>
      <xdr:nvPicPr>
        <xdr:cNvPr id="15" name="Imagen 14"/>
        <xdr:cNvPicPr>
          <a:picLocks noChangeAspect="1"/>
        </xdr:cNvPicPr>
      </xdr:nvPicPr>
      <xdr:blipFill rotWithShape="1">
        <a:blip xmlns:r="http://schemas.openxmlformats.org/officeDocument/2006/relationships" r:embed="rId12"/>
        <a:srcRect l="26904" t="31118" r="41323" b="22051"/>
        <a:stretch/>
      </xdr:blipFill>
      <xdr:spPr>
        <a:xfrm>
          <a:off x="14122029" y="20631150"/>
          <a:ext cx="1708789" cy="1416006"/>
        </a:xfrm>
        <a:prstGeom prst="rect">
          <a:avLst/>
        </a:prstGeom>
      </xdr:spPr>
    </xdr:pic>
    <xdr:clientData/>
  </xdr:twoCellAnchor>
  <xdr:twoCellAnchor editAs="oneCell">
    <xdr:from>
      <xdr:col>9</xdr:col>
      <xdr:colOff>123825</xdr:colOff>
      <xdr:row>21</xdr:row>
      <xdr:rowOff>191156</xdr:rowOff>
    </xdr:from>
    <xdr:to>
      <xdr:col>9</xdr:col>
      <xdr:colOff>2486025</xdr:colOff>
      <xdr:row>21</xdr:row>
      <xdr:rowOff>2057883</xdr:rowOff>
    </xdr:to>
    <xdr:pic>
      <xdr:nvPicPr>
        <xdr:cNvPr id="16" name="Imagen 15"/>
        <xdr:cNvPicPr>
          <a:picLocks noChangeAspect="1"/>
        </xdr:cNvPicPr>
      </xdr:nvPicPr>
      <xdr:blipFill rotWithShape="1">
        <a:blip xmlns:r="http://schemas.openxmlformats.org/officeDocument/2006/relationships" r:embed="rId13"/>
        <a:srcRect l="28814" t="31567" r="26778" b="41440"/>
        <a:stretch/>
      </xdr:blipFill>
      <xdr:spPr>
        <a:xfrm>
          <a:off x="13830300" y="22698731"/>
          <a:ext cx="2362200" cy="1866727"/>
        </a:xfrm>
        <a:prstGeom prst="rect">
          <a:avLst/>
        </a:prstGeom>
      </xdr:spPr>
    </xdr:pic>
    <xdr:clientData/>
  </xdr:twoCellAnchor>
  <xdr:twoCellAnchor>
    <xdr:from>
      <xdr:col>9</xdr:col>
      <xdr:colOff>247650</xdr:colOff>
      <xdr:row>22</xdr:row>
      <xdr:rowOff>289760</xdr:rowOff>
    </xdr:from>
    <xdr:to>
      <xdr:col>9</xdr:col>
      <xdr:colOff>2219325</xdr:colOff>
      <xdr:row>22</xdr:row>
      <xdr:rowOff>1219199</xdr:rowOff>
    </xdr:to>
    <xdr:pic>
      <xdr:nvPicPr>
        <xdr:cNvPr id="17" name="Imagen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54125" y="25016660"/>
          <a:ext cx="1971675" cy="929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276225</xdr:colOff>
      <xdr:row>23</xdr:row>
      <xdr:rowOff>436356</xdr:rowOff>
    </xdr:from>
    <xdr:to>
      <xdr:col>9</xdr:col>
      <xdr:colOff>2286000</xdr:colOff>
      <xdr:row>23</xdr:row>
      <xdr:rowOff>1523999</xdr:rowOff>
    </xdr:to>
    <xdr:pic>
      <xdr:nvPicPr>
        <xdr:cNvPr id="18" name="Imagen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l="28815" t="31567" r="26778" b="41440"/>
        <a:stretch>
          <a:fillRect/>
        </a:stretch>
      </xdr:blipFill>
      <xdr:spPr bwMode="auto">
        <a:xfrm>
          <a:off x="13982700" y="26839656"/>
          <a:ext cx="2009775" cy="10876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K24" sqref="K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11</v>
      </c>
      <c r="D3" s="86"/>
      <c r="F3" s="78"/>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188</v>
      </c>
      <c r="D5" s="88"/>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v>94480681</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CN_11_09_REC50_IMG01.jpg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3.25" customHeight="1" x14ac:dyDescent="0.25">
      <c r="A11" s="12" t="str">
        <f t="shared" ref="A11:A18" si="3">IF(OR(B11&lt;&gt;"",J11&lt;&gt;""),CONCATENATE(LEFT(A10,3),IF(MID(A10,4,2)+1&lt;10,CONCATENATE("0",MID(A10,4,2)+1))),"")</f>
        <v>IMG02</v>
      </c>
      <c r="B11" s="62" t="s">
        <v>192</v>
      </c>
      <c r="C11" s="20" t="str">
        <f t="shared" si="0"/>
        <v>Recurso F6</v>
      </c>
      <c r="D11" s="63" t="s">
        <v>191</v>
      </c>
      <c r="E11" s="63" t="s">
        <v>150</v>
      </c>
      <c r="F11" s="13" t="str">
        <f t="shared" ref="F11:F74" ca="1" si="4">IF(OR(B11&lt;&gt;"",J11&lt;&gt;""),CONCATENATE($C$7,"_",$A11,IF($G$4="Cuaderno de Estudio","_small",CONCATENATE(IF(I11="","","n"),IF(LEFT($G$5,1)="F",".jpg",".png")))),"")</f>
        <v>CN_11_09_REC50_IMG02.jpg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14" customHeight="1" x14ac:dyDescent="0.25">
      <c r="A12" s="12" t="str">
        <f t="shared" si="3"/>
        <v>IMG03</v>
      </c>
      <c r="B12" s="62" t="s">
        <v>194</v>
      </c>
      <c r="C12" s="20" t="str">
        <f t="shared" si="0"/>
        <v>Recurso F6</v>
      </c>
      <c r="D12" s="63" t="s">
        <v>191</v>
      </c>
      <c r="E12" s="63" t="s">
        <v>155</v>
      </c>
      <c r="F12" s="13" t="str">
        <f t="shared" ca="1" si="4"/>
        <v>CN_11_09_REC50_IMG03n.jpg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CN_11_09_REC50_IMG03a.jpg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195</v>
      </c>
      <c r="O12" s="2" t="str">
        <f>'Definición técnica de imagenes'!A18</f>
        <v>Diaporama F1</v>
      </c>
    </row>
    <row r="13" spans="1:16" s="11" customFormat="1" ht="123" customHeight="1" x14ac:dyDescent="0.25">
      <c r="A13" s="12" t="str">
        <f t="shared" si="3"/>
        <v>IMG04</v>
      </c>
      <c r="B13" s="62" t="s">
        <v>194</v>
      </c>
      <c r="C13" s="20" t="str">
        <f t="shared" si="0"/>
        <v>Recurso F6</v>
      </c>
      <c r="D13" s="63" t="s">
        <v>191</v>
      </c>
      <c r="E13" s="63" t="s">
        <v>155</v>
      </c>
      <c r="F13" s="13" t="str">
        <f t="shared" ca="1" si="4"/>
        <v>CN_11_09_REC50_IMG04n.jpg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CN_11_09_REC50_IMG04a.jpg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195</v>
      </c>
      <c r="O13" s="2" t="str">
        <f>'Definición técnica de imagenes'!A19</f>
        <v>F4</v>
      </c>
    </row>
    <row r="14" spans="1:16" s="11" customFormat="1" ht="115.5" customHeight="1" x14ac:dyDescent="0.25">
      <c r="A14" s="12" t="str">
        <f t="shared" si="3"/>
        <v>IMG05</v>
      </c>
      <c r="B14" s="62" t="s">
        <v>194</v>
      </c>
      <c r="C14" s="20" t="str">
        <f t="shared" si="0"/>
        <v>Recurso F6</v>
      </c>
      <c r="D14" s="63" t="s">
        <v>191</v>
      </c>
      <c r="E14" s="63" t="s">
        <v>155</v>
      </c>
      <c r="F14" s="13" t="str">
        <f t="shared" ca="1" si="4"/>
        <v>CN_11_09_REC50_IMG05n.jpg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CN_11_09_REC50_IMG05a.jpg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ht="122.25" customHeight="1" x14ac:dyDescent="0.25">
      <c r="A15" s="12" t="str">
        <f t="shared" si="3"/>
        <v>IMG06</v>
      </c>
      <c r="B15" s="62" t="s">
        <v>196</v>
      </c>
      <c r="C15" s="20" t="str">
        <f t="shared" si="0"/>
        <v>Recurso F6</v>
      </c>
      <c r="D15" s="63" t="s">
        <v>191</v>
      </c>
      <c r="E15" s="63" t="s">
        <v>155</v>
      </c>
      <c r="F15" s="13" t="str">
        <f t="shared" ca="1" si="4"/>
        <v>CN_11_09_REC50_IMG06n.jpg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CN_11_09_REC50_IMG06a.jpg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197</v>
      </c>
      <c r="O15" s="2" t="str">
        <f>'Definición técnica de imagenes'!A24</f>
        <v>F6B</v>
      </c>
    </row>
    <row r="16" spans="1:16" s="11" customFormat="1" ht="115.5" customHeight="1" x14ac:dyDescent="0.25">
      <c r="A16" s="12" t="str">
        <f t="shared" si="3"/>
        <v>IMG07</v>
      </c>
      <c r="B16" s="62" t="s">
        <v>194</v>
      </c>
      <c r="C16" s="20" t="str">
        <f t="shared" si="0"/>
        <v>Recurso F6</v>
      </c>
      <c r="D16" s="63" t="s">
        <v>191</v>
      </c>
      <c r="E16" s="63" t="s">
        <v>155</v>
      </c>
      <c r="F16" s="13" t="str">
        <f t="shared" ca="1" si="4"/>
        <v>CN_11_09_REC50_IMG07n.jpg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CN_11_09_REC50_IMG07a.jpg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195</v>
      </c>
      <c r="O16" s="2" t="str">
        <f>'Definición técnica de imagenes'!A25</f>
        <v>F7</v>
      </c>
    </row>
    <row r="17" spans="1:15" s="11" customFormat="1" ht="180.75" customHeight="1" x14ac:dyDescent="0.25">
      <c r="A17" s="12" t="str">
        <f t="shared" si="3"/>
        <v>IMG08</v>
      </c>
      <c r="B17" s="62" t="s">
        <v>198</v>
      </c>
      <c r="C17" s="20" t="str">
        <f t="shared" si="0"/>
        <v>Recurso F6</v>
      </c>
      <c r="D17" s="63" t="s">
        <v>191</v>
      </c>
      <c r="E17" s="63" t="s">
        <v>155</v>
      </c>
      <c r="F17" s="13" t="str">
        <f t="shared" ca="1" si="4"/>
        <v>CN_11_09_REC50_IMG08n.jpg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CN_11_09_REC50_IMG08a.jpg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199</v>
      </c>
      <c r="O17" s="2" t="str">
        <f>'Definición técnica de imagenes'!A27</f>
        <v>F7B</v>
      </c>
    </row>
    <row r="18" spans="1:15" s="11" customFormat="1" ht="127.5" customHeight="1" x14ac:dyDescent="0.25">
      <c r="A18" s="12" t="str">
        <f t="shared" si="3"/>
        <v>IMG09</v>
      </c>
      <c r="B18" s="62">
        <v>975199</v>
      </c>
      <c r="C18" s="20" t="str">
        <f t="shared" si="0"/>
        <v>Recurso F6</v>
      </c>
      <c r="D18" s="63" t="s">
        <v>190</v>
      </c>
      <c r="E18" s="63" t="s">
        <v>155</v>
      </c>
      <c r="F18" s="13" t="str">
        <f t="shared" ca="1" si="4"/>
        <v>CN_11_09_REC50_IMG09n.jpg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CN_11_09_REC50_IMG09a.jpg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27.5" customHeight="1" x14ac:dyDescent="0.25">
      <c r="A19" s="12" t="str">
        <f t="shared" ref="A19:A50" si="6">IF(OR(B19&lt;&gt;"",J19&lt;&gt;""),CONCATENATE(LEFT(A18,3),IF(MID(A18,4,2)+1&lt;10,CONCATENATE("0",MID(A18,4,2)+1),MID(A18,4,2)+1)),"")</f>
        <v>IMG10</v>
      </c>
      <c r="B19" s="62" t="s">
        <v>194</v>
      </c>
      <c r="C19" s="20" t="str">
        <f t="shared" si="0"/>
        <v>Recurso F6</v>
      </c>
      <c r="D19" s="63" t="s">
        <v>191</v>
      </c>
      <c r="E19" s="63" t="s">
        <v>155</v>
      </c>
      <c r="F19" s="13" t="str">
        <f t="shared" ca="1" si="4"/>
        <v>CN_11_09_REC50_IMG10n.jpg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CN_11_09_REC50_IMG10a.jpg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195</v>
      </c>
      <c r="O19" s="2" t="str">
        <f>'Definición técnica de imagenes'!A31</f>
        <v>F10</v>
      </c>
    </row>
    <row r="20" spans="1:15" s="11" customFormat="1" ht="173.25" customHeight="1" x14ac:dyDescent="0.25">
      <c r="A20" s="12" t="str">
        <f t="shared" si="6"/>
        <v>IMG11</v>
      </c>
      <c r="B20" s="62" t="s">
        <v>194</v>
      </c>
      <c r="C20" s="20" t="str">
        <f t="shared" si="0"/>
        <v>Recurso F6</v>
      </c>
      <c r="D20" s="63" t="s">
        <v>191</v>
      </c>
      <c r="E20" s="63" t="s">
        <v>155</v>
      </c>
      <c r="F20" s="13" t="str">
        <f t="shared" ca="1" si="4"/>
        <v>CN_11_09_REC50_IMG11n.jpg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CN_11_09_REC50_IMG11a.jpg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4" t="s">
        <v>195</v>
      </c>
      <c r="O20" s="2" t="str">
        <f>'Definición técnica de imagenes'!A32</f>
        <v>F10B</v>
      </c>
    </row>
    <row r="21" spans="1:15" s="11" customFormat="1" ht="168.75" customHeight="1" x14ac:dyDescent="0.25">
      <c r="A21" s="12" t="str">
        <f t="shared" si="6"/>
        <v>IMG12</v>
      </c>
      <c r="B21" s="62" t="s">
        <v>194</v>
      </c>
      <c r="C21" s="20" t="str">
        <f t="shared" si="0"/>
        <v>Recurso F6</v>
      </c>
      <c r="D21" s="63" t="s">
        <v>191</v>
      </c>
      <c r="E21" s="63" t="s">
        <v>155</v>
      </c>
      <c r="F21" s="13" t="str">
        <f t="shared" ca="1" si="4"/>
        <v>CN_11_09_REC50_IMG12n.jpg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CN_11_09_REC50_IMG12a.jpg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4" t="s">
        <v>195</v>
      </c>
      <c r="O21" s="2" t="str">
        <f>'Definición técnica de imagenes'!A33</f>
        <v>F11</v>
      </c>
    </row>
    <row r="22" spans="1:15" s="11" customFormat="1" ht="174.75" customHeight="1" x14ac:dyDescent="0.25">
      <c r="A22" s="12" t="str">
        <f t="shared" si="6"/>
        <v>IMG13</v>
      </c>
      <c r="B22" s="62" t="s">
        <v>194</v>
      </c>
      <c r="C22" s="20" t="str">
        <f t="shared" si="0"/>
        <v>Recurso F6</v>
      </c>
      <c r="D22" s="63" t="s">
        <v>191</v>
      </c>
      <c r="E22" s="63" t="s">
        <v>155</v>
      </c>
      <c r="F22" s="13" t="str">
        <f t="shared" ca="1" si="4"/>
        <v>CN_11_09_REC50_IMG13n.jpg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CN_11_09_REC50_IMG13a.jpg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4" t="s">
        <v>195</v>
      </c>
      <c r="O22" s="2" t="str">
        <f>'Definición técnica de imagenes'!A34</f>
        <v>F12</v>
      </c>
    </row>
    <row r="23" spans="1:15" s="11" customFormat="1" ht="132" customHeight="1" x14ac:dyDescent="0.25">
      <c r="A23" s="12" t="str">
        <f t="shared" si="6"/>
        <v>IMG14</v>
      </c>
      <c r="B23" s="62" t="s">
        <v>194</v>
      </c>
      <c r="C23" s="20" t="str">
        <f t="shared" si="0"/>
        <v>Recurso F6</v>
      </c>
      <c r="D23" s="63" t="s">
        <v>191</v>
      </c>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c r="K23" s="64" t="s">
        <v>200</v>
      </c>
      <c r="O23" s="2" t="str">
        <f>'Definición técnica de imagenes'!A35</f>
        <v>F13</v>
      </c>
    </row>
    <row r="24" spans="1:15" s="11" customFormat="1" ht="164.25" customHeight="1" x14ac:dyDescent="0.25">
      <c r="A24" s="12" t="str">
        <f t="shared" si="6"/>
        <v>IMG15</v>
      </c>
      <c r="B24" s="62" t="s">
        <v>194</v>
      </c>
      <c r="C24" s="20" t="str">
        <f t="shared" si="0"/>
        <v>Recurso F6</v>
      </c>
      <c r="D24" s="63" t="s">
        <v>191</v>
      </c>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c r="K24" s="64" t="s">
        <v>200</v>
      </c>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2016-02-17T19:39:58Z</dcterms:modified>
</cp:coreProperties>
</file>