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0" i="1"/>
  <c r="H19" i="1"/>
  <c r="H18" i="1"/>
  <c r="H17" i="1"/>
  <c r="H16" i="1"/>
  <c r="H13" i="1"/>
  <c r="H12" i="1"/>
  <c r="H11"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s="1"/>
  <c r="G16" i="1" s="1"/>
  <c r="A17" i="1" l="1"/>
  <c r="F17" i="1" s="1"/>
  <c r="G17" i="1" s="1"/>
  <c r="A18" i="1" l="1"/>
  <c r="F18" i="1" s="1"/>
  <c r="G18" i="1" s="1"/>
  <c r="A19" i="1" l="1"/>
  <c r="F19" i="1" s="1"/>
  <c r="G19" i="1" s="1"/>
  <c r="A20" i="1" l="1"/>
  <c r="F20" i="1" s="1"/>
  <c r="G20" i="1" s="1"/>
  <c r="A21" i="1" l="1"/>
  <c r="F21" i="1" l="1"/>
  <c r="G21" i="1" s="1"/>
  <c r="H21" i="1"/>
  <c r="A22" i="1"/>
  <c r="F22" i="1" l="1"/>
  <c r="G22" i="1" s="1"/>
  <c r="H22" i="1"/>
  <c r="A23" i="1"/>
  <c r="F23" i="1" l="1"/>
  <c r="G23" i="1" s="1"/>
  <c r="H23" i="1"/>
  <c r="A24" i="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<sst xmlns="http://schemas.openxmlformats.org/spreadsheetml/2006/main" count="422" uniqueCount="196">
  <si>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</si>
  <si>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</si>
  <si>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</si>
  <si>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</si>
  <si>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</si>
  <si>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</si>
  <si>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</si>
  <si>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</si>
  <si>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</si>
  <si>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</si>
  <si>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</si>
  <si>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</si>
  <si>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</si>
  <si>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</si>
  <si>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</si>
  <si>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</si>
  <si>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</si>
  <si>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</si>
  <si>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</si>
  <si>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</si>
  <si>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</si>
  <si>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</si>
  <si>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</si>
  <si>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</si>
  <si>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</si>
  <si>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</si>
  <si>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</si>
  <si>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</si>
  <si>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</si>
  <si>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</si>
  <si>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</si>
  <si>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</si>
  <si>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</si>
  <si>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</si>
  <si>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</si>
  <si>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</si>
  <si>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</si>
  <si>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</si>
  <si>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</si>
  <si>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</si>
  <si>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</si>
  <si>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</si>
  <si>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</si>
  <si>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</si>
  <si>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</si>
  <si>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</si>
  <si>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</si>
  <si>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</si>
  <si>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</si>
  <si>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</si>
  <si>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</si>
  <si>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</si>
  <si>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</si>
  <si>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</si>
  <si>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</si>
  <si>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</si>
  <si>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</si>
  <si>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</si>
  <si>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</si>
  <si>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</si>
  <si>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</si>
  <si>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</si>
  <si>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</si>
  <si>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</si>
  <si>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</si>
  <si>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</si>
  <si>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</si>
  <si>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</si>
  <si>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</si>
  <si>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</si>
  <si>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</si>
  <si>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</si>
  <si>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</si>
  <si>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</si>
  <si>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</si>
  <si>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</si>
  <si>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</si>
  <si>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</si>
  <si>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</si>
  <si>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</si>
  <si>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</si>
  <si>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</si>
  <si>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</si>
  <si>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</si>
  <si>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</si>
  <si>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</si>
  <si>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</si>
  <si>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</si>
  <si>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</si>
  <si>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</si>
  <si>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</si>
  <si>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</si>
  <si>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</si>
  <si>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</si>
  <si>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</si>
  <si>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</si>
  <si>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</si>
  <si>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</si>
  <si>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</si>
  <si>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</si>
  <si>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</si>
  <si>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</si>
  <si>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</si>
  <si>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</si>
  <si>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</si>
  <si>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</si>
  <si>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</si>
  <si>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</si>
  <si>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</si>
  <si>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</si>
  <si>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</si>
  <si>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</si>
  <si>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</si>
  <si>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</si>
  <si>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</si>
  <si>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</si>
  <si>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</si>
  <si>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</si>
  <si>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</si>
  <si>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</si>
  <si>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</si>
  <si>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</si>
  <si>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</si>
  <si>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</si>
  <si>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</si>
  <si>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</si>
  <si>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</si>
  <si>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</si>
  <si>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</si>
  <si>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</si>
  <si>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</si>
  <si>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</si>
  <si>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</si>
  <si>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</si>
  <si>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</si>
  <si>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</si>
  <si>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</si>
  <si>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</si>
  <si>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</si>
  <si>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</si>
  <si>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</si>
  <si>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</si>
  <si>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</si>
  <si>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</si>
  <si>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</si>
  <si>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</si>
  <si>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</si>
  <si>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</si>
  <si>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</si>
  <si>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</si>
  <si>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</si>
  <si>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</si>
  <si>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</si>
  <si>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</si>
  <si>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</si>
  <si>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</si>
  <si>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</si>
  <si>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</si>
  <si>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</si>
  <si>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</si>
  <si>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</si>
  <si>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</si>
  <si>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</si>
  <si>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</si>
  <si>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</si>
  <si>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</si>
  <si>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</si>
  <si>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</si>
  <si>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</si>
  <si>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</si>
  <si>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</si>
  <si>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</si>
  <si>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</si>
  <si>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</si>
  <si>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</si>
  <si>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</si>
  <si>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</si>
  <si>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</si>
  <si>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</si>
  <si>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</si>
  <si>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</si>
  <si>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</si>
  <si>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</si>
  <si>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</si>
  <si>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</si>
  <si>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</si>
  <si>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</si>
  <si>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</si>
  <si>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</si>
  <si>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CN_10_11_REC120</t>
  </si>
  <si>
    <t> 110010227</t>
  </si>
  <si>
    <t>Fotografía</t>
  </si>
  <si>
    <t> 184584440</t>
  </si>
  <si>
    <t xml:space="preserve">ver descripción y observaciones </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</si>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</sst>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1422460</xdr:colOff>
      <xdr:row>9</xdr:row>
      <xdr:rowOff>1071586</xdr:rowOff>
    </xdr:to>
    <xdr:pic>
      <xdr:nvPicPr>
        <xdr:cNvPr id="2" name="Picture 2" descr="http://thumb101.shutterstock.com/display_pic_with_logo/219685/110010227/stock-photo-metaphor-of-communication-concept-d-illustration-110010227.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422460" cy="1071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1521613</xdr:colOff>
      <xdr:row>10</xdr:row>
      <xdr:rowOff>1082036</xdr:rowOff>
    </xdr:to>
    <xdr:pic>
      <xdr:nvPicPr>
        <xdr:cNvPr id="3" name="Picture 2" descr="http://thumb1.shutterstock.com/display_pic_with_logo/1115570/184584440/stock-photo-science-molecular-dna-model-structure-business-concept-184584440.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444875"/>
          <a:ext cx="1521613" cy="1082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771519</xdr:colOff>
      <xdr:row>11</xdr:row>
      <xdr:rowOff>1171566</xdr:rowOff>
    </xdr:to>
    <xdr:pic>
      <xdr:nvPicPr>
        <xdr:cNvPr id="5"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699000"/>
          <a:ext cx="771519" cy="11715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12</xdr:row>
      <xdr:rowOff>0</xdr:rowOff>
    </xdr:from>
    <xdr:to>
      <xdr:col>9</xdr:col>
      <xdr:colOff>1188132</xdr:colOff>
      <xdr:row>13</xdr:row>
      <xdr:rowOff>84820</xdr:rowOff>
    </xdr:to>
    <xdr:pic>
      <xdr:nvPicPr>
        <xdr:cNvPr id="6" name="Picture 5" descr="https://upload.wikimedia.org/wikipedia/commons/thumb/6/67/Na%2BH2O.svg/220px-Na%2BH2O.svg.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6127750"/>
          <a:ext cx="1188132" cy="11881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1365250</xdr:colOff>
      <xdr:row>13</xdr:row>
      <xdr:rowOff>1000489</xdr:rowOff>
    </xdr:to>
    <xdr:pic>
      <xdr:nvPicPr>
        <xdr:cNvPr id="7" name="Picture 4" descr="http://1.bp.blogspot.com/-crov7J-4NJE/UWbKZiSX83I/AAAAAAAAABk/x7RsgHJuVFU/s1600/razon.bmp"/>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231063"/>
          <a:ext cx="1365250" cy="1000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1050040</xdr:colOff>
      <xdr:row>14</xdr:row>
      <xdr:rowOff>960437</xdr:rowOff>
    </xdr:to>
    <xdr:pic>
      <xdr:nvPicPr>
        <xdr:cNvPr id="8" name="Picture 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8294688"/>
          <a:ext cx="1050040" cy="96043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9</xdr:col>
      <xdr:colOff>1758461</xdr:colOff>
      <xdr:row>15</xdr:row>
      <xdr:rowOff>944563</xdr:rowOff>
    </xdr:to>
    <xdr:pic>
      <xdr:nvPicPr>
        <xdr:cNvPr id="9" name="Picture 2" descr="https://quimica2bac.files.wordpress.com/2010/12/3f411-dipolos_permanentes_hcl-scaled1000.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350375"/>
          <a:ext cx="1758461" cy="944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1326414</xdr:colOff>
      <xdr:row>16</xdr:row>
      <xdr:rowOff>996122</xdr:rowOff>
    </xdr:to>
    <xdr:pic>
      <xdr:nvPicPr>
        <xdr:cNvPr id="10" name="Picture 8" descr="http://corinto.pucp.edu.pe/quimicageneral/sites/corinto.pucp.edu.pe.quimicageneral/files/images/unidad5/ion%20dip%20induc_0.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0525125"/>
          <a:ext cx="1326414" cy="9961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2323727</xdr:colOff>
      <xdr:row>17</xdr:row>
      <xdr:rowOff>1035250</xdr:rowOff>
    </xdr:to>
    <xdr:pic>
      <xdr:nvPicPr>
        <xdr:cNvPr id="11"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1723688"/>
          <a:ext cx="2323727" cy="103525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222250</xdr:colOff>
      <xdr:row>18</xdr:row>
      <xdr:rowOff>1</xdr:rowOff>
    </xdr:from>
    <xdr:to>
      <xdr:col>9</xdr:col>
      <xdr:colOff>1224137</xdr:colOff>
      <xdr:row>18</xdr:row>
      <xdr:rowOff>957111</xdr:rowOff>
    </xdr:to>
    <xdr:pic>
      <xdr:nvPicPr>
        <xdr:cNvPr id="12" name="Picture 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38250" y="12771439"/>
          <a:ext cx="1001887" cy="95711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19</xdr:row>
      <xdr:rowOff>0</xdr:rowOff>
    </xdr:from>
    <xdr:to>
      <xdr:col>9</xdr:col>
      <xdr:colOff>1465402</xdr:colOff>
      <xdr:row>19</xdr:row>
      <xdr:rowOff>1053885</xdr:rowOff>
    </xdr:to>
    <xdr:pic>
      <xdr:nvPicPr>
        <xdr:cNvPr id="13" name="Picture 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3835063"/>
          <a:ext cx="1465402" cy="105388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20</xdr:row>
      <xdr:rowOff>0</xdr:rowOff>
    </xdr:from>
    <xdr:to>
      <xdr:col>10</xdr:col>
      <xdr:colOff>5232</xdr:colOff>
      <xdr:row>20</xdr:row>
      <xdr:rowOff>793620</xdr:rowOff>
    </xdr:to>
    <xdr:pic>
      <xdr:nvPicPr>
        <xdr:cNvPr id="15" name="Picture 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4930438"/>
          <a:ext cx="2664295" cy="7936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214312</xdr:colOff>
      <xdr:row>21</xdr:row>
      <xdr:rowOff>254000</xdr:rowOff>
    </xdr:from>
    <xdr:to>
      <xdr:col>9</xdr:col>
      <xdr:colOff>1510456</xdr:colOff>
      <xdr:row>21</xdr:row>
      <xdr:rowOff>1262112</xdr:rowOff>
    </xdr:to>
    <xdr:pic>
      <xdr:nvPicPr>
        <xdr:cNvPr id="17" name="3 Imagen"/>
        <xdr:cNvPicPr/>
      </xdr:nvPicPr>
      <xdr:blipFill rotWithShape="1">
        <a:blip xmlns:r="http://schemas.openxmlformats.org/officeDocument/2006/relationships" r:embed="rId13"/>
        <a:srcRect l="33096" t="23546" r="33130" b="13967"/>
        <a:stretch/>
      </xdr:blipFill>
      <xdr:spPr bwMode="auto">
        <a:xfrm>
          <a:off x="13930312" y="16216313"/>
          <a:ext cx="1296144" cy="100811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325438</xdr:colOff>
      <xdr:row>21</xdr:row>
      <xdr:rowOff>1452562</xdr:rowOff>
    </xdr:from>
    <xdr:to>
      <xdr:col>9</xdr:col>
      <xdr:colOff>1907458</xdr:colOff>
      <xdr:row>22</xdr:row>
      <xdr:rowOff>953359</xdr:rowOff>
    </xdr:to>
    <xdr:pic>
      <xdr:nvPicPr>
        <xdr:cNvPr id="18" name="Picture 4" descr="Resultado de imagen para fuerzas intermoleculares en el agua"/>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41438" y="17414875"/>
          <a:ext cx="1582020" cy="961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1082522</xdr:colOff>
      <xdr:row>23</xdr:row>
      <xdr:rowOff>142874</xdr:rowOff>
    </xdr:from>
    <xdr:to>
      <xdr:col>9</xdr:col>
      <xdr:colOff>2136875</xdr:colOff>
      <xdr:row>23</xdr:row>
      <xdr:rowOff>1038769</xdr:rowOff>
    </xdr:to>
    <xdr:pic>
      <xdr:nvPicPr>
        <xdr:cNvPr id="20" name="Imagen 19"/>
        <xdr:cNvPicPr>
          <a:picLocks noChangeAspect="1"/>
        </xdr:cNvPicPr>
      </xdr:nvPicPr>
      <xdr:blipFill>
        <a:blip xmlns:r="http://schemas.openxmlformats.org/officeDocument/2006/relationships" r:embed="rId15"/>
        <a:stretch>
          <a:fillRect/>
        </a:stretch>
      </xdr:blipFill>
      <xdr:spPr>
        <a:xfrm>
          <a:off x="14798522" y="18645187"/>
          <a:ext cx="1054353" cy="8958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84584440/stock-photo-science-molecular-dna-model-structure-business-concept.html?src=ZO8oiFWZ5BcrCcuQuVZgQQ-1-74" TargetMode="External"/><Relationship Id="rId1" Type="http://schemas.openxmlformats.org/officeDocument/2006/relationships/hyperlink" Target="http://www.shutterstock.com/pic-110010227/stock-photo-metaphor-of-communication-concept-d-illustration.html?src=pp-photo-115679488-SgfGJR-Pnvnifc5oTaJ7Ow-6"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24" sqref="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04.25" customHeight="1" x14ac:dyDescent="0.25">
      <c r="A10" s="12" t="str">
        <f>IF(OR(B10&lt;&gt;"",J10&lt;&gt;""),"IMG01","")</f>
        <v>IMG01</v>
      </c>
      <c r="B10" s="78" t="s">
        <v>190</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CN_10_11_REC120_IMG01.jpg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99" customHeight="1" x14ac:dyDescent="0.25">
      <c r="A11" s="12" t="str">
        <f t="shared" ref="A11:A18" si="3">IF(OR(B11&lt;&gt;"",J11&lt;&gt;""),CONCATENATE(LEFT(A10,3),IF(MID(A10,4,2)+1&lt;10,CONCATENATE("0",MID(A10,4,2)+1))),"")</f>
        <v>IMG02</v>
      </c>
      <c r="B11" s="78" t="s">
        <v>192</v>
      </c>
      <c r="C11" s="20" t="str">
        <f t="shared" si="0"/>
        <v>Recurso F7B</v>
      </c>
      <c r="D11" s="63" t="s">
        <v>191</v>
      </c>
      <c r="E11" s="63" t="s">
        <v>166</v>
      </c>
      <c r="F11" s="13" t="str">
        <f t="shared" ref="F11:F74" ca="1" si="4">IF(OR(B11&lt;&gt;"",J11&lt;&gt;""),CONCATENATE($C$7,"_",$A11,IF($G$4="Cuaderno de Estudio","_small",CONCATENATE(IF(I11="","","n"),IF(LEFT($G$5,1)="F",".jpg",".png")))),"")</f>
        <v>CN_10_11_REC120_IMG02.jpg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12.5" customHeight="1" x14ac:dyDescent="0.25">
      <c r="A12" s="12" t="str">
        <f t="shared" si="3"/>
        <v>IMG03</v>
      </c>
      <c r="B12" s="62" t="s">
        <v>193</v>
      </c>
      <c r="C12" s="20" t="str">
        <f t="shared" si="0"/>
        <v>Recurso F7B</v>
      </c>
      <c r="D12" s="63" t="s">
        <v>194</v>
      </c>
      <c r="E12" s="63" t="s">
        <v>166</v>
      </c>
      <c r="F12" s="13" t="str">
        <f t="shared" ca="1" si="4"/>
        <v>CN_10_11_REC120_IMG03.jpg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195</v>
      </c>
      <c r="O12" s="2" t="str">
        <f>'Definición técnica de imagenes'!A18</f>
        <v>Diaporama F1</v>
      </c>
    </row>
    <row r="13" spans="1:16" s="11" customFormat="1" ht="87" customHeight="1" x14ac:dyDescent="0.25">
      <c r="A13" s="12" t="str">
        <f t="shared" si="3"/>
        <v>IMG04</v>
      </c>
      <c r="B13" s="62" t="s">
        <v>193</v>
      </c>
      <c r="C13" s="20" t="str">
        <f t="shared" si="0"/>
        <v>Recurso F7B</v>
      </c>
      <c r="D13" s="63" t="s">
        <v>194</v>
      </c>
      <c r="E13" s="63" t="s">
        <v>166</v>
      </c>
      <c r="F13" s="13" t="str">
        <f t="shared" ca="1" si="4"/>
        <v>CN_10_11_REC120_IMG04.jpg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195</v>
      </c>
      <c r="O13" s="2" t="str">
        <f>'Definición técnica de imagenes'!A19</f>
        <v>F4</v>
      </c>
    </row>
    <row r="14" spans="1:16" s="11" customFormat="1" ht="84" customHeight="1" x14ac:dyDescent="0.25">
      <c r="A14" s="12" t="str">
        <f t="shared" si="3"/>
        <v>IMG05</v>
      </c>
      <c r="B14" s="62" t="s">
        <v>193</v>
      </c>
      <c r="C14" s="20" t="str">
        <f t="shared" si="0"/>
        <v>Recurso F7B</v>
      </c>
      <c r="D14" s="63" t="s">
        <v>194</v>
      </c>
      <c r="E14" s="63" t="s">
        <v>155</v>
      </c>
      <c r="F14" s="13" t="str">
        <f t="shared" ca="1" si="4"/>
        <v>CN_10_11_REC120_IMG05n.jpg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CN_10_11_REC120_IMG05a.jpg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ht="83.25" customHeight="1" x14ac:dyDescent="0.25">
      <c r="A15" s="12" t="str">
        <f t="shared" si="3"/>
        <v>IMG06</v>
      </c>
      <c r="B15" s="62" t="s">
        <v>193</v>
      </c>
      <c r="C15" s="20" t="str">
        <f t="shared" si="0"/>
        <v>Recurso F7B</v>
      </c>
      <c r="D15" s="63" t="s">
        <v>194</v>
      </c>
      <c r="E15" s="63" t="s">
        <v>155</v>
      </c>
      <c r="F15" s="13" t="str">
        <f t="shared" ca="1" si="4"/>
        <v>CN_10_11_REC120_IMG06n.jpg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CN_10_11_REC120_IMG06a.jpg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195</v>
      </c>
      <c r="O15" s="2" t="str">
        <f>'Definición técnica de imagenes'!A24</f>
        <v>F6B</v>
      </c>
    </row>
    <row r="16" spans="1:16" s="11" customFormat="1" ht="92.25" customHeight="1" x14ac:dyDescent="0.3">
      <c r="A16" s="12" t="str">
        <f t="shared" si="3"/>
        <v>IMG07</v>
      </c>
      <c r="B16" s="62" t="s">
        <v>193</v>
      </c>
      <c r="C16" s="20" t="str">
        <f t="shared" si="0"/>
        <v>Recurso F7B</v>
      </c>
      <c r="D16" s="63" t="s">
        <v>194</v>
      </c>
      <c r="E16" s="63" t="s">
        <v>166</v>
      </c>
      <c r="F16" s="13" t="str">
        <f t="shared" ca="1" si="4"/>
        <v>CN_10_11_REC120_IMG07.jpg</v>
      </c>
      <c r="G16" s="13" t="str">
        <f ca="1">IF($F16&lt;&gt;"",IF($G$4="Recurso",VLOOKUP($E16,OFFSET('Definición técnica de imagenes'!$A$1,MATCH($G$5,'Definición técnica de imagenes'!$A$1:$A$104,0)-1,1,COUNTIF('Definición técnica de imagenes'!$A$3:$A$102,$G$5),5),5,FALSE),'Definición técnica de imagenes'!$F$16),"")</f>
        <v>350 x 350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94.5" customHeight="1" x14ac:dyDescent="0.25">
      <c r="A17" s="12" t="str">
        <f t="shared" si="3"/>
        <v>IMG08</v>
      </c>
      <c r="B17" s="62" t="s">
        <v>193</v>
      </c>
      <c r="C17" s="20" t="str">
        <f t="shared" si="0"/>
        <v>Recurso F7B</v>
      </c>
      <c r="D17" s="63" t="s">
        <v>194</v>
      </c>
      <c r="E17" s="63" t="s">
        <v>166</v>
      </c>
      <c r="F17" s="13" t="str">
        <f t="shared" ca="1" si="4"/>
        <v>CN_10_11_REC120_IMG08.jpg</v>
      </c>
      <c r="G17" s="13" t="str">
        <f ca="1">IF($F17&lt;&gt;"",IF($G$4="Recurso",VLOOKUP($E17,OFFSET('Definición técnica de imagenes'!$A$1,MATCH($G$5,'Definición técnica de imagenes'!$A$1:$A$104,0)-1,1,COUNTIF('Definición técnica de imagenes'!$A$3:$A$102,$G$5),5),5,FALSE),'Definición técnica de imagenes'!$F$16),"")</f>
        <v>350 x 350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195</v>
      </c>
      <c r="O17" s="2" t="str">
        <f>'Definición técnica de imagenes'!A27</f>
        <v>F7B</v>
      </c>
    </row>
    <row r="18" spans="1:15" s="11" customFormat="1" ht="82.5" customHeight="1" x14ac:dyDescent="0.25">
      <c r="A18" s="12" t="str">
        <f t="shared" si="3"/>
        <v>IMG09</v>
      </c>
      <c r="B18" s="62" t="s">
        <v>193</v>
      </c>
      <c r="C18" s="20" t="str">
        <f t="shared" si="0"/>
        <v>Recurso F7B</v>
      </c>
      <c r="D18" s="63" t="s">
        <v>194</v>
      </c>
      <c r="E18" s="63" t="s">
        <v>166</v>
      </c>
      <c r="F18" s="13" t="str">
        <f t="shared" ca="1" si="4"/>
        <v>CN_10_11_REC120_IMG09.jpg</v>
      </c>
      <c r="G18" s="13" t="str">
        <f ca="1">IF($F18&lt;&gt;"",IF($G$4="Recurso",VLOOKUP($E18,OFFSET('Definición técnica de imagenes'!$A$1,MATCH($G$5,'Definición técnica de imagenes'!$A$1:$A$104,0)-1,1,COUNTIF('Definición técnica de imagenes'!$A$3:$A$102,$G$5),5),5,FALSE),'Definición técnica de imagenes'!$F$16),"")</f>
        <v>350 x 350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c r="O18" s="2" t="str">
        <f>'Definición técnica de imagenes'!A30</f>
        <v>F8</v>
      </c>
    </row>
    <row r="19" spans="1:15" s="11" customFormat="1" ht="84" customHeight="1" x14ac:dyDescent="0.3">
      <c r="A19" s="12" t="str">
        <f t="shared" ref="A19:A50" si="6">IF(OR(B19&lt;&gt;"",J19&lt;&gt;""),CONCATENATE(LEFT(A18,3),IF(MID(A18,4,2)+1&lt;10,CONCATENATE("0",MID(A18,4,2)+1),MID(A18,4,2)+1)),"")</f>
        <v>IMG10</v>
      </c>
      <c r="B19" s="62" t="s">
        <v>193</v>
      </c>
      <c r="C19" s="20" t="str">
        <f t="shared" si="0"/>
        <v>Recurso F7B</v>
      </c>
      <c r="D19" s="63" t="s">
        <v>194</v>
      </c>
      <c r="E19" s="63" t="s">
        <v>166</v>
      </c>
      <c r="F19" s="13" t="str">
        <f t="shared" ca="1" si="4"/>
        <v>CN_10_11_REC120_IMG10.jpg</v>
      </c>
      <c r="G19" s="13" t="str">
        <f ca="1">IF($F19&lt;&gt;"",IF($G$4="Recurso",VLOOKUP($E19,OFFSET('Definición técnica de imagenes'!$A$1,MATCH($G$5,'Definición técnica de imagenes'!$A$1:$A$104,0)-1,1,COUNTIF('Definición técnica de imagenes'!$A$3:$A$102,$G$5),5),5,FALSE),'Definición técnica de imagenes'!$F$16),"")</f>
        <v>350 x 350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195</v>
      </c>
      <c r="O19" s="2" t="str">
        <f>'Definición técnica de imagenes'!A31</f>
        <v>F10</v>
      </c>
    </row>
    <row r="20" spans="1:15" s="11" customFormat="1" ht="86.25" customHeight="1" x14ac:dyDescent="0.25">
      <c r="A20" s="12" t="str">
        <f t="shared" si="6"/>
        <v>IMG11</v>
      </c>
      <c r="B20" s="62" t="s">
        <v>193</v>
      </c>
      <c r="C20" s="20" t="str">
        <f t="shared" si="0"/>
        <v>Recurso F7B</v>
      </c>
      <c r="D20" s="63" t="s">
        <v>194</v>
      </c>
      <c r="E20" s="63" t="s">
        <v>166</v>
      </c>
      <c r="F20" s="13" t="str">
        <f t="shared" ca="1" si="4"/>
        <v>CN_10_11_REC120_IMG11.jpg</v>
      </c>
      <c r="G20" s="13" t="str">
        <f ca="1">IF($F20&lt;&gt;"",IF($G$4="Recurso",VLOOKUP($E20,OFFSET('Definición técnica de imagenes'!$A$1,MATCH($G$5,'Definición técnica de imagenes'!$A$1:$A$104,0)-1,1,COUNTIF('Definición técnica de imagenes'!$A$3:$A$102,$G$5),5),5,FALSE),'Definición técnica de imagenes'!$F$16),"")</f>
        <v>350 x 350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t="s">
        <v>195</v>
      </c>
      <c r="O20" s="2" t="str">
        <f>'Definición técnica de imagenes'!A32</f>
        <v>F10B</v>
      </c>
    </row>
    <row r="21" spans="1:15" s="11" customFormat="1" ht="81" customHeight="1" x14ac:dyDescent="0.25">
      <c r="A21" s="12" t="str">
        <f t="shared" si="6"/>
        <v>IMG12</v>
      </c>
      <c r="B21" s="62" t="s">
        <v>193</v>
      </c>
      <c r="C21" s="20" t="str">
        <f t="shared" si="0"/>
        <v>Recurso F7B</v>
      </c>
      <c r="D21" s="63" t="s">
        <v>194</v>
      </c>
      <c r="E21" s="63" t="s">
        <v>155</v>
      </c>
      <c r="F21" s="13" t="str">
        <f t="shared" ca="1" si="4"/>
        <v>CN_10_11_REC120_IMG12n.jpg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CN_10_11_REC120_IMG12a.jpg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195</v>
      </c>
      <c r="O21" s="2" t="str">
        <f>'Definición técnica de imagenes'!A33</f>
        <v>F11</v>
      </c>
    </row>
    <row r="22" spans="1:15" s="11" customFormat="1" ht="114.75" customHeight="1" x14ac:dyDescent="0.25">
      <c r="A22" s="12" t="str">
        <f t="shared" si="6"/>
        <v>IMG13</v>
      </c>
      <c r="B22" s="62" t="s">
        <v>193</v>
      </c>
      <c r="C22" s="20" t="str">
        <f t="shared" si="0"/>
        <v>Recurso F7B</v>
      </c>
      <c r="D22" s="63" t="s">
        <v>194</v>
      </c>
      <c r="E22" s="63" t="s">
        <v>155</v>
      </c>
      <c r="F22" s="13" t="str">
        <f t="shared" ca="1" si="4"/>
        <v>CN_10_11_REC120_IMG13n.jpg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CN_10_11_REC120_IMG13a.jpg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195</v>
      </c>
      <c r="O22" s="2" t="str">
        <f>'Definición técnica de imagenes'!A34</f>
        <v>F12</v>
      </c>
    </row>
    <row r="23" spans="1:15" s="11" customFormat="1" ht="84.75" customHeight="1" x14ac:dyDescent="0.25">
      <c r="A23" s="12" t="str">
        <f t="shared" si="6"/>
        <v>IMG14</v>
      </c>
      <c r="B23" s="62" t="s">
        <v>193</v>
      </c>
      <c r="C23" s="20" t="str">
        <f t="shared" si="0"/>
        <v>Recurso F7B</v>
      </c>
      <c r="D23" s="63" t="s">
        <v>194</v>
      </c>
      <c r="E23" s="63" t="s">
        <v>155</v>
      </c>
      <c r="F23" s="13" t="str">
        <f t="shared" ca="1" si="4"/>
        <v>CN_10_11_REC120_IMG14n.jpg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CN_10_11_REC120_IMG14a.jpg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ht="90" customHeight="1" x14ac:dyDescent="0.25">
      <c r="A24" s="12" t="str">
        <f t="shared" si="6"/>
        <v>IMG15</v>
      </c>
      <c r="B24" s="62" t="s">
        <v>193</v>
      </c>
      <c r="C24" s="20" t="str">
        <f t="shared" si="0"/>
        <v>Recurso F7B</v>
      </c>
      <c r="D24" s="63" t="s">
        <v>194</v>
      </c>
      <c r="E24" s="63" t="s">
        <v>155</v>
      </c>
      <c r="F24" s="13" t="str">
        <f t="shared" ca="1" si="4"/>
        <v>CN_10_11_REC120_IMG15n.jpg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CN_10_11_REC120_IMG15a.jpg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195</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10010227/stock-photo-metaphor-of-communication-concept-d-illustration.html?src=pp-photo-115679488-SgfGJR-Pnvnifc5oTaJ7Ow-6"/>
    <hyperlink ref="B11" r:id="rId2" display="http://www.shutterstock.com/pic-184584440/stock-photo-science-molecular-dna-model-structure-business-concept.html?src=ZO8oiFWZ5BcrCcuQuVZgQQ-1-74"/>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2016-05-11T16:53:06Z</dcterms:modified>
</cp:coreProperties>
</file>