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German\Documents\GitHub\CienciasNaturales\fuentes\contenidos\grado06\guion07\Recursos adicionales 06_07\CN_06_07_CO_REC80\"/>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921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F22" i="1" l="1"/>
  <c r="G22" i="1" s="1"/>
  <c r="H22" i="1"/>
  <c r="A23" i="1"/>
  <c r="F23" i="1" l="1"/>
  <c r="G23" i="1" s="1"/>
  <c r="H23" i="1"/>
  <c r="A24" i="1"/>
  <c r="F24" i="1" l="1"/>
  <c r="G24" i="1" s="1"/>
  <c r="H24" i="1"/>
  <c r="A25" i="1"/>
  <c r="F25" i="1" l="1"/>
  <c r="G25" i="1" s="1"/>
  <c r="H25" i="1"/>
  <c r="A26" i="1"/>
  <c r="F26" i="1" l="1"/>
  <c r="G26" i="1" s="1"/>
  <c r="H26" i="1"/>
  <c r="A27" i="1"/>
  <c r="F27" i="1" l="1"/>
  <c r="G27" i="1" s="1"/>
  <c r="H27" i="1"/>
  <c r="A28" i="1"/>
  <c r="F28" i="1" l="1"/>
  <c r="G28" i="1" s="1"/>
  <c r="H28" i="1"/>
  <c r="A29" i="1"/>
  <c r="F29" i="1" l="1"/>
  <c r="G29" i="1" s="1"/>
  <c r="H29" i="1"/>
  <c r="A30" i="1"/>
  <c r="F30" i="1" l="1"/>
  <c r="G30" i="1" s="1"/>
  <c r="H30" i="1"/>
  <c r="A31" i="1"/>
  <c r="F31" i="1" l="1"/>
  <c r="G31" i="1" s="1"/>
  <c r="H31" i="1"/>
  <c r="A32" i="1"/>
  <c r="F32" i="1" l="1"/>
  <c r="G32" i="1" s="1"/>
  <c r="H32" i="1"/>
  <c r="A33" i="1"/>
  <c r="F33" i="1" l="1"/>
  <c r="G33" i="1" s="1"/>
  <c r="H33" i="1"/>
  <c r="A34" i="1"/>
  <c r="F34" i="1" l="1"/>
  <c r="G34" i="1" s="1"/>
  <c r="H34" i="1"/>
  <c r="A35" i="1"/>
  <c r="F35" i="1" l="1"/>
  <c r="G35" i="1" s="1"/>
  <c r="H35" i="1"/>
  <c r="A36" i="1"/>
  <c r="H36" i="1" l="1"/>
  <c r="F36" i="1"/>
  <c r="G36" i="1" s="1"/>
  <c r="A37" i="1"/>
  <c r="F37" i="1" l="1"/>
  <c r="G37" i="1" s="1"/>
  <c r="H37" i="1"/>
  <c r="A38" i="1"/>
  <c r="F38" i="1" l="1"/>
  <c r="G38" i="1" s="1"/>
  <c r="H38" i="1"/>
  <c r="A39" i="1"/>
  <c r="F39" i="1" l="1"/>
  <c r="G39" i="1" s="1"/>
  <c r="H39" i="1"/>
  <c r="A40" i="1"/>
  <c r="H40" i="1" l="1"/>
  <c r="F40" i="1"/>
  <c r="G40" i="1" s="1"/>
  <c r="A41" i="1"/>
  <c r="F41" i="1" l="1"/>
  <c r="G41" i="1" s="1"/>
  <c r="H41" i="1"/>
  <c r="A42" i="1"/>
  <c r="F42" i="1" l="1"/>
  <c r="G42" i="1" s="1"/>
  <c r="H42" i="1"/>
  <c r="A43" i="1"/>
  <c r="F43" i="1" l="1"/>
  <c r="G43" i="1" s="1"/>
  <c r="H43" i="1"/>
  <c r="A44" i="1"/>
  <c r="H44" i="1" l="1"/>
  <c r="F44" i="1"/>
  <c r="G44" i="1" s="1"/>
  <c r="A45" i="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<sst xmlns="http://schemas.openxmlformats.org/spreadsheetml/2006/main" count="401" uniqueCount="196">
  <si>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</si>
  <si>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</si>
  <si>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</si>
  <si>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</si>
  <si>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</si>
  <si>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</si>
  <si>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</si>
  <si>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</si>
  <si>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</si>
  <si>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</si>
  <si>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</si>
  <si>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</si>
  <si>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</si>
  <si>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</si>
  <si>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</si>
  <si>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</si>
  <si>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</si>
  <si>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</si>
  <si>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</si>
  <si>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</si>
  <si>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</si>
  <si>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</si>
  <si>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</si>
  <si>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</si>
  <si>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</si>
  <si>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</si>
  <si>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</si>
  <si>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</si>
  <si>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</si>
  <si>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</si>
  <si>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</si>
  <si>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</si>
  <si>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</si>
  <si>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</si>
  <si>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</si>
  <si>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</si>
  <si>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</si>
  <si>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</si>
  <si>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</si>
  <si>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</si>
  <si>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</si>
  <si>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</si>
  <si>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</si>
  <si>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</si>
  <si>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</si>
  <si>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</si>
  <si>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</si>
  <si>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</si>
  <si>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</si>
  <si>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</si>
  <si>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</si>
  <si>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</si>
  <si>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</si>
  <si>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</si>
  <si>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</si>
  <si>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</si>
  <si>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</si>
  <si>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</si>
  <si>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</si>
  <si>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</si>
  <si>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</si>
  <si>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</si>
  <si>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</si>
  <si>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</si>
  <si>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</si>
  <si>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</si>
  <si>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</si>
  <si>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</si>
  <si>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</si>
  <si>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</si>
  <si>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</si>
  <si>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</si>
  <si>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</si>
  <si>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</si>
  <si>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</si>
  <si>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</si>
  <si>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</si>
  <si>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</si>
  <si>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</si>
  <si>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</si>
  <si>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</si>
  <si>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</si>
  <si>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</si>
  <si>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</si>
  <si>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</si>
  <si>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</si>
  <si>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</si>
  <si>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</si>
  <si>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</si>
  <si>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</si>
  <si>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</si>
  <si>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</si>
  <si>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</si>
  <si>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</si>
  <si>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</si>
  <si>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</si>
  <si>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</si>
  <si>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</si>
  <si>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</si>
  <si>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</si>
  <si>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</si>
  <si>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</si>
  <si>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</si>
  <si>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</si>
  <si>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</si>
  <si>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</si>
  <si>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</si>
  <si>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</si>
  <si>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</si>
  <si>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</si>
  <si>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</si>
  <si>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</si>
  <si>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</si>
  <si>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</si>
  <si>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</si>
  <si>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</si>
  <si>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</si>
  <si>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</si>
  <si>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</si>
  <si>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</si>
  <si>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</si>
  <si>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</si>
  <si>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</si>
  <si>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</si>
  <si>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</si>
  <si>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</si>
  <si>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</si>
  <si>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</si>
  <si>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</si>
  <si>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</si>
  <si>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</si>
  <si>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</si>
  <si>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</si>
  <si>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</si>
  <si>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</si>
  <si>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</si>
  <si>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</si>
  <si>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</si>
  <si>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</si>
  <si>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</si>
  <si>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</si>
  <si>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</si>
  <si>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</si>
  <si>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</si>
  <si>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</si>
  <si>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</si>
  <si>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</si>
  <si>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</si>
  <si>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</si>
  <si>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</si>
  <si>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</si>
  <si>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</si>
  <si>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</si>
  <si>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</si>
  <si>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</si>
  <si>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</si>
  <si>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</si>
  <si>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</si>
  <si>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</si>
  <si>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</si>
  <si>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</si>
  <si>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</si>
  <si>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</si>
  <si>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</si>
  <si>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</si>
  <si>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</si>
  <si>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</si>
  <si>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</si>
  <si>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</si>
  <si>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</si>
  <si>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</si>
  <si>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</si>
  <si>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</si>
  <si>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</si>
  <si>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</si>
  <si>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</si>
  <si>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</si>
  <si>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</si>
  <si>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</si>
  <si>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</si>
  <si>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</si>
  <si>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</si>
  <si>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</si>
  <si>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</si>
  <si>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</si>
  <si>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</si>
  <si>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</si>
  <si>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ecosistemas, componentes y funcionamiento</t>
  </si>
  <si>
    <t>Germán Cuervo</t>
  </si>
  <si>
    <t>CN_06_07_REC80</t>
  </si>
  <si>
    <t>74434414   --   79293298  --- 74760142</t>
  </si>
  <si>
    <t>134963513                                              252361180</t>
  </si>
  <si>
    <t>128004806   --- 108179597</t>
  </si>
  <si>
    <t>194313071   --- 128688104</t>
  </si>
  <si>
    <t>211891639   ----   102692591</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</si>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</sst>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A4" zoomScale="120" zoomScaleNormal="120" zoomScalePageLayoutView="140" workbookViewId="0">
      <selection activeCell="D27" sqref="D2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F7B</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 (apaisado)</v>
      </c>
      <c r="N2" s="2">
        <v>0</v>
      </c>
      <c r="O2" s="2" t="str">
        <f>'Definición técnica de imagenes'!A3</f>
        <v>M3A</v>
      </c>
    </row>
    <row r="3" spans="1:16" ht="15.75" x14ac:dyDescent="0.25">
      <c r="A3" s="1"/>
      <c r="B3" s="4" t="s">
        <v>8</v>
      </c>
      <c r="C3" s="87">
        <v>6</v>
      </c>
      <c r="D3" s="88"/>
      <c r="F3" s="80">
        <v>42269</v>
      </c>
      <c r="G3" s="81"/>
      <c r="H3" s="58"/>
      <c r="I3" s="38"/>
      <c r="J3" s="14"/>
      <c r="L3" s="2" t="s">
        <v>154</v>
      </c>
      <c r="M3" s="2" t="str">
        <f ca="1">IF($N3&lt;COUNTIF('Definición técnica de imagenes'!$A$3:$A$102,$G$5),OFFSET('Definición técnica de imagenes'!$A$1,MATCH($G$5,'Definición técnica de imagenes'!$A$1:$A$104,0)-1+$N3,1,1,1),"")</f>
        <v>Inicio (cuadrado)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Contenido</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138</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F7B</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136266614</v>
      </c>
      <c r="C10" s="20" t="str">
        <f t="shared" ref="C10:C41" si="0">IF(OR(B10&lt;&gt;"",J10&lt;&gt;""),IF($G$4="Recurso",CONCATENATE($G$4," ",$G$5),$G$4),"")</f>
        <v>Recurso F7B</v>
      </c>
      <c r="D10" s="63" t="s">
        <v>195</v>
      </c>
      <c r="E10" s="63" t="s">
        <v>166</v>
      </c>
      <c r="F10" s="13" t="str">
        <f t="shared" ref="F10" ca="1" si="1">IF(OR(B10&lt;&gt;"",J10&lt;&gt;""),CONCATENATE($C$7,"_",$A10,IF($G$4="Cuaderno de Estudio","_small",CONCATENATE(IF(I10="","","n"),IF(LEFT($G$5,1)="F",".jpg",".png")))),"")</f>
        <v>CN_06_07_REC80_IMG01.jpg</v>
      </c>
      <c r="G10" s="13" t="str">
        <f ca="1">IF($F10&lt;&gt;"",IF($G$4="Recurso",VLOOKUP($E10,OFFSET('Definición técnica de imagenes'!$A$1,MATCH($G$5,'Definición técnica de imagenes'!$A$1:$A$104,0)-1,1,COUNTIF('Definición técnica de imagenes'!$A$3:$A$102,$G$5),5),5,FALSE),'Definición técnica de imagenes'!$F$16),"")</f>
        <v>350 x 350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62">
        <v>79166935</v>
      </c>
      <c r="C11" s="20" t="str">
        <f t="shared" si="0"/>
        <v>Recurso F7B</v>
      </c>
      <c r="D11" s="63" t="s">
        <v>195</v>
      </c>
      <c r="E11" s="63" t="s">
        <v>155</v>
      </c>
      <c r="F11" s="13" t="str">
        <f t="shared" ref="F11:F74" ca="1" si="4">IF(OR(B11&lt;&gt;"",J11&lt;&gt;""),CONCATENATE($C$7,"_",$A11,IF($G$4="Cuaderno de Estudio","_small",CONCATENATE(IF(I11="","","n"),IF(LEFT($G$5,1)="F",".jpg",".png")))),"")</f>
        <v>CN_06_07_REC80_IMG02n.jpg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CN_06_07_REC80_IMG02a.jpg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c r="K11" s="65"/>
      <c r="O11" s="2" t="str">
        <f>'Definición técnica de imagenes'!A13</f>
        <v>M101</v>
      </c>
    </row>
    <row r="12" spans="1:16" s="11" customFormat="1" ht="27" x14ac:dyDescent="0.25">
      <c r="A12" s="12" t="str">
        <f t="shared" si="3"/>
        <v>IMG03</v>
      </c>
      <c r="B12" s="62" t="s">
        <v>190</v>
      </c>
      <c r="C12" s="20" t="str">
        <f t="shared" si="0"/>
        <v>Recurso F7B</v>
      </c>
      <c r="D12" s="63" t="s">
        <v>195</v>
      </c>
      <c r="E12" s="63" t="s">
        <v>155</v>
      </c>
      <c r="F12" s="13" t="str">
        <f t="shared" ca="1" si="4"/>
        <v>CN_06_07_REC80_IMG03n.jpg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CN_06_07_REC80_IMG03a.jpg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c r="K12" s="64"/>
      <c r="O12" s="2" t="str">
        <f>'Definición técnica de imagenes'!A18</f>
        <v>Diaporama F1</v>
      </c>
    </row>
    <row r="13" spans="1:16" s="11" customFormat="1" ht="27" x14ac:dyDescent="0.25">
      <c r="A13" s="12" t="str">
        <f t="shared" si="3"/>
        <v>IMG04</v>
      </c>
      <c r="B13" s="62" t="s">
        <v>191</v>
      </c>
      <c r="C13" s="20" t="str">
        <f t="shared" si="0"/>
        <v>Recurso F7B</v>
      </c>
      <c r="D13" s="63" t="s">
        <v>195</v>
      </c>
      <c r="E13" s="63" t="s">
        <v>155</v>
      </c>
      <c r="F13" s="13" t="str">
        <f t="shared" ca="1" si="4"/>
        <v>CN_06_07_REC80_IMG04n.jpg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CN_06_07_REC80_IMG04a.jpg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c r="K13" s="64"/>
      <c r="O13" s="2" t="str">
        <f>'Definición técnica de imagenes'!A19</f>
        <v>F4</v>
      </c>
    </row>
    <row r="14" spans="1:16" s="11" customFormat="1" x14ac:dyDescent="0.25">
      <c r="A14" s="12" t="str">
        <f t="shared" si="3"/>
        <v>IMG05</v>
      </c>
      <c r="B14" s="62">
        <v>70637836</v>
      </c>
      <c r="C14" s="20" t="str">
        <f t="shared" si="0"/>
        <v>Recurso F7B</v>
      </c>
      <c r="D14" s="63" t="s">
        <v>195</v>
      </c>
      <c r="E14" s="63" t="s">
        <v>166</v>
      </c>
      <c r="F14" s="13" t="str">
        <f t="shared" ca="1" si="4"/>
        <v>CN_06_07_REC80_IMG05.jpg</v>
      </c>
      <c r="G14" s="13" t="str">
        <f ca="1">IF($F14&lt;&gt;"",IF($G$4="Recurso",VLOOKUP($E14,OFFSET('Definición técnica de imagenes'!$A$1,MATCH($G$5,'Definición técnica de imagenes'!$A$1:$A$104,0)-1,1,COUNTIF('Definición técnica de imagenes'!$A$3:$A$102,$G$5),5),5,FALSE),'Definición técnica de imagenes'!$F$16),"")</f>
        <v>350 x 350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2" customHeight="1" x14ac:dyDescent="0.25">
      <c r="A15" s="12" t="str">
        <f t="shared" si="3"/>
        <v>IMG06</v>
      </c>
      <c r="B15" s="62">
        <v>110631230</v>
      </c>
      <c r="C15" s="20" t="str">
        <f t="shared" si="0"/>
        <v>Recurso F7B</v>
      </c>
      <c r="D15" s="63" t="s">
        <v>195</v>
      </c>
      <c r="E15" s="63" t="s">
        <v>155</v>
      </c>
      <c r="F15" s="13" t="str">
        <f t="shared" ca="1" si="4"/>
        <v>CN_06_07_REC80_IMG06n.jpg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CN_06_07_REC80_IMG06a.jpg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c r="K15" s="66"/>
      <c r="O15" s="2" t="str">
        <f>'Definición técnica de imagenes'!A24</f>
        <v>F6B</v>
      </c>
    </row>
    <row r="16" spans="1:16" s="11" customFormat="1" ht="15" customHeight="1" x14ac:dyDescent="0.3">
      <c r="A16" s="12" t="str">
        <f t="shared" si="3"/>
        <v>IMG07</v>
      </c>
      <c r="B16" s="62" t="s">
        <v>192</v>
      </c>
      <c r="C16" s="20" t="str">
        <f t="shared" si="0"/>
        <v>Recurso F7B</v>
      </c>
      <c r="D16" s="63" t="s">
        <v>195</v>
      </c>
      <c r="E16" s="63" t="s">
        <v>155</v>
      </c>
      <c r="F16" s="13" t="str">
        <f t="shared" ca="1" si="4"/>
        <v>CN_06_07_REC80_IMG07n.jpg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CN_06_07_REC80_IMG07a.jpg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c r="K16" s="68"/>
      <c r="O16" s="2" t="str">
        <f>'Definición técnica de imagenes'!A25</f>
        <v>F7</v>
      </c>
    </row>
    <row r="17" spans="1:15" s="11" customFormat="1" ht="16.5" customHeight="1" x14ac:dyDescent="0.25">
      <c r="A17" s="12" t="str">
        <f t="shared" si="3"/>
        <v>IMG08</v>
      </c>
      <c r="B17" s="62" t="s">
        <v>193</v>
      </c>
      <c r="C17" s="20" t="str">
        <f t="shared" si="0"/>
        <v>Recurso F7B</v>
      </c>
      <c r="D17" s="63" t="s">
        <v>195</v>
      </c>
      <c r="E17" s="63" t="s">
        <v>155</v>
      </c>
      <c r="F17" s="13" t="str">
        <f t="shared" ca="1" si="4"/>
        <v>CN_06_07_REC80_IMG08n.jpg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CN_06_07_REC80_IMG08a.jpg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c r="K17" s="66"/>
      <c r="O17" s="2" t="str">
        <f>'Definición técnica de imagenes'!A27</f>
        <v>F7B</v>
      </c>
    </row>
    <row r="18" spans="1:15" s="11" customFormat="1" x14ac:dyDescent="0.25">
      <c r="A18" s="12" t="str">
        <f t="shared" si="3"/>
        <v>IMG09</v>
      </c>
      <c r="B18" s="62">
        <v>227089348</v>
      </c>
      <c r="C18" s="20" t="str">
        <f t="shared" si="0"/>
        <v>Recurso F7B</v>
      </c>
      <c r="D18" s="63" t="s">
        <v>195</v>
      </c>
      <c r="E18" s="63" t="s">
        <v>166</v>
      </c>
      <c r="F18" s="13" t="str">
        <f t="shared" ca="1" si="4"/>
        <v>CN_06_07_REC80_IMG09.jpg</v>
      </c>
      <c r="G18" s="13" t="str">
        <f ca="1">IF($F18&lt;&gt;"",IF($G$4="Recurso",VLOOKUP($E18,OFFSET('Definición técnica de imagenes'!$A$1,MATCH($G$5,'Definición técnica de imagenes'!$A$1:$A$104,0)-1,1,COUNTIF('Definición técnica de imagenes'!$A$3:$A$102,$G$5),5),5,FALSE),'Definición técnica de imagenes'!$F$16),"")</f>
        <v>350 x 350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IMG10</v>
      </c>
      <c r="B19" s="62">
        <v>98353745</v>
      </c>
      <c r="C19" s="20" t="str">
        <f t="shared" si="0"/>
        <v>Recurso F7B</v>
      </c>
      <c r="D19" s="63" t="s">
        <v>195</v>
      </c>
      <c r="E19" s="63" t="s">
        <v>155</v>
      </c>
      <c r="F19" s="13" t="str">
        <f t="shared" ca="1" si="4"/>
        <v>CN_06_07_REC80_IMG10n.jpg</v>
      </c>
      <c r="G19" s="13" t="str">
        <f ca="1">IF($F19&lt;&gt;"",IF($G$4="Recurso",VLOOKUP($E19,OFFSET('Definición técnica de imagenes'!$A$1,MATCH($G$5,'Definición técnica de imagenes'!$A$1:$A$104,0)-1,1,COUNTIF('Definición técnica de imagenes'!$A$3:$A$102,$G$5),5),5,FALSE),'Definición técnica de imagenes'!$F$16),"")</f>
        <v>320 x 480 px</v>
      </c>
      <c r="H19" s="13" t="str">
        <f t="shared" ca="1" si="5"/>
        <v>CN_06_07_REC80_IMG10a.jpg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458 px</v>
      </c>
      <c r="J19" s="67"/>
      <c r="K19" s="68"/>
      <c r="O19" s="2" t="str">
        <f>'Definición técnica de imagenes'!A31</f>
        <v>F10</v>
      </c>
    </row>
    <row r="20" spans="1:15" s="11" customFormat="1" ht="15.75" customHeight="1" x14ac:dyDescent="0.25">
      <c r="A20" s="12" t="str">
        <f t="shared" si="6"/>
        <v>IMG11</v>
      </c>
      <c r="B20" s="62">
        <v>71515888</v>
      </c>
      <c r="C20" s="20" t="str">
        <f t="shared" si="0"/>
        <v>Recurso F7B</v>
      </c>
      <c r="D20" s="63" t="s">
        <v>195</v>
      </c>
      <c r="E20" s="63" t="s">
        <v>155</v>
      </c>
      <c r="F20" s="13" t="str">
        <f t="shared" ca="1" si="4"/>
        <v>CN_06_07_REC80_IMG11n.jpg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t="shared" ca="1" si="5"/>
        <v>CN_06_07_REC80_IMG11a.jpg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4"/>
      <c r="K20" s="66"/>
      <c r="O20" s="2" t="str">
        <f>'Definición técnica de imagenes'!A32</f>
        <v>F10B</v>
      </c>
    </row>
    <row r="21" spans="1:15" s="11" customFormat="1" ht="27" x14ac:dyDescent="0.25">
      <c r="A21" s="12" t="str">
        <f t="shared" si="6"/>
        <v>IMG12</v>
      </c>
      <c r="B21" s="62" t="s">
        <v>194</v>
      </c>
      <c r="C21" s="20" t="str">
        <f t="shared" si="0"/>
        <v>Recurso F7B</v>
      </c>
      <c r="D21" s="63" t="s">
        <v>195</v>
      </c>
      <c r="E21" s="63" t="s">
        <v>155</v>
      </c>
      <c r="F21" s="13" t="str">
        <f t="shared" ca="1" si="4"/>
        <v>CN_06_07_REC80_IMG12n.jpg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CN_06_07_REC80_IMG12a.jpg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c r="K21" s="66"/>
      <c r="O21" s="2" t="str">
        <f>'Definición técnica de imagenes'!A33</f>
        <v>F11</v>
      </c>
    </row>
    <row r="22" spans="1:15" s="11" customFormat="1" x14ac:dyDescent="0.25">
      <c r="A22" s="12" t="str">
        <f t="shared" si="6"/>
        <v>IMG13</v>
      </c>
      <c r="B22" s="62">
        <v>99144461</v>
      </c>
      <c r="C22" s="20" t="str">
        <f t="shared" si="0"/>
        <v>Recurso F7B</v>
      </c>
      <c r="D22" s="63" t="s">
        <v>195</v>
      </c>
      <c r="E22" s="63" t="s">
        <v>166</v>
      </c>
      <c r="F22" s="13" t="str">
        <f t="shared" ca="1" si="4"/>
        <v>CN_06_07_REC80_IMG13.jpg</v>
      </c>
      <c r="G22" s="13" t="str">
        <f ca="1">IF($F22&lt;&gt;"",IF($G$4="Recurso",VLOOKUP($E22,OFFSET('Definición técnica de imagenes'!$A$1,MATCH($G$5,'Definición técnica de imagenes'!$A$1:$A$104,0)-1,1,COUNTIF('Definición técnica de imagenes'!$A$3:$A$102,$G$5),5),5,FALSE),'Definición técnica de imagenes'!$F$16),"")</f>
        <v>350 x 350 px</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ustomHeight="1" x14ac:dyDescent="0.25">
      <c r="A23" s="12" t="str">
        <f t="shared" si="6"/>
        <v>IMG14</v>
      </c>
      <c r="B23" s="62">
        <v>236432830</v>
      </c>
      <c r="C23" s="20" t="str">
        <f t="shared" si="0"/>
        <v>Recurso F7B</v>
      </c>
      <c r="D23" s="63" t="s">
        <v>195</v>
      </c>
      <c r="E23" s="63" t="s">
        <v>155</v>
      </c>
      <c r="F23" s="13" t="str">
        <f t="shared" ca="1" si="4"/>
        <v>CN_06_07_REC80_IMG14n.jpg</v>
      </c>
      <c r="G23" s="13" t="str">
        <f ca="1">IF($F23&lt;&gt;"",IF($G$4="Recurso",VLOOKUP($E23,OFFSET('Definición técnica de imagenes'!$A$1,MATCH($G$5,'Definición técnica de imagenes'!$A$1:$A$104,0)-1,1,COUNTIF('Definición técnica de imagenes'!$A$3:$A$102,$G$5),5),5,FALSE),'Definición técnica de imagenes'!$F$16),"")</f>
        <v>320 x 480 px</v>
      </c>
      <c r="H23" s="13" t="str">
        <f t="shared" ca="1" si="5"/>
        <v>CN_06_07_REC80_IMG14a.jpg</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458 px</v>
      </c>
      <c r="J23" s="64"/>
      <c r="K23" s="64"/>
      <c r="O23" s="2" t="str">
        <f>'Definición técnica de imagenes'!A35</f>
        <v>F13</v>
      </c>
    </row>
    <row r="24" spans="1:15" s="11" customFormat="1" ht="17.25" customHeight="1" x14ac:dyDescent="0.25">
      <c r="A24" s="12" t="str">
        <f t="shared" si="6"/>
        <v>IMG15</v>
      </c>
      <c r="B24" s="62">
        <v>2648156</v>
      </c>
      <c r="C24" s="20" t="str">
        <f t="shared" si="0"/>
        <v>Recurso F7B</v>
      </c>
      <c r="D24" s="63" t="s">
        <v>195</v>
      </c>
      <c r="E24" s="63" t="s">
        <v>155</v>
      </c>
      <c r="F24" s="13" t="str">
        <f t="shared" ca="1" si="4"/>
        <v>CN_06_07_REC80_IMG15n.jpg</v>
      </c>
      <c r="G24" s="13" t="str">
        <f ca="1">IF($F24&lt;&gt;"",IF($G$4="Recurso",VLOOKUP($E24,OFFSET('Definición técnica de imagenes'!$A$1,MATCH($G$5,'Definición técnica de imagenes'!$A$1:$A$104,0)-1,1,COUNTIF('Definición técnica de imagenes'!$A$3:$A$102,$G$5),5),5,FALSE),'Definición técnica de imagenes'!$F$16),"")</f>
        <v>320 x 480 px</v>
      </c>
      <c r="H24" s="13" t="str">
        <f t="shared" ca="1" si="5"/>
        <v>CN_06_07_REC80_IMG15a.jpg</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800 x 458 px</v>
      </c>
      <c r="J24" s="63"/>
      <c r="K24" s="65"/>
      <c r="O24" s="2" t="str">
        <f>'Definición técnica de imagenes'!A37</f>
        <v>F13B</v>
      </c>
    </row>
    <row r="25" spans="1:15" s="11" customFormat="1" ht="12.75" customHeight="1" x14ac:dyDescent="0.25">
      <c r="A25" s="12" t="str">
        <f t="shared" si="6"/>
        <v>IMG16</v>
      </c>
      <c r="B25" s="62">
        <v>107517995</v>
      </c>
      <c r="C25" s="20" t="str">
        <f t="shared" si="0"/>
        <v>Recurso F7B</v>
      </c>
      <c r="D25" s="63" t="s">
        <v>195</v>
      </c>
      <c r="E25" s="63" t="s">
        <v>155</v>
      </c>
      <c r="F25" s="13" t="str">
        <f t="shared" ca="1" si="4"/>
        <v>CN_06_07_REC80_IMG16n.jpg</v>
      </c>
      <c r="G25" s="13" t="str">
        <f ca="1">IF($F25&lt;&gt;"",IF($G$4="Recurso",VLOOKUP($E25,OFFSET('Definición técnica de imagenes'!$A$1,MATCH($G$5,'Definición técnica de imagenes'!$A$1:$A$104,0)-1,1,COUNTIF('Definición técnica de imagenes'!$A$3:$A$102,$G$5),5),5,FALSE),'Definición técnica de imagenes'!$F$16),"")</f>
        <v>320 x 480 px</v>
      </c>
      <c r="H25" s="13" t="str">
        <f t="shared" ca="1" si="5"/>
        <v>CN_06_07_REC80_IMG16a.jpg</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800 x 458 px</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8" customHeigh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9.75" customHeigh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2.75" customHeigh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75" customHeigh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ustomHeigh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4.25" customHeigh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DZosqFTH4FpS4w0zxWZuA/oDOpTYXqZa0AaJmD3T5JIzfk23YB7nLqwPaLa0RLEP2mj5ZLGvC1qU9AJ0J/7YAg==" saltValue="AJvD5CFJMZIWErJ8t+XRPg==" spinCount="100000" sheet="1" objects="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German</cp:lastModifiedBy>
  <dcterms:created xsi:type="dcterms:W3CDTF">2014-07-01T23:43:25Z</dcterms:created>
  <dcterms:modified xsi:type="dcterms:W3CDTF">2015-09-22T21:29:24Z</dcterms:modified>
</cp:coreProperties>
</file>