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21" i="1"/>
  <c r="A22" i="1"/>
  <c r="A23" i="1"/>
  <c r="A24" i="1"/>
  <c r="A25" i="1"/>
  <c r="A26" i="1"/>
  <c r="A27" i="1"/>
  <c r="A28" i="1"/>
  <c r="A29" i="1"/>
  <c r="A30" i="1"/>
  <c r="I11" i="1"/>
  <c r="H11" i="1"/>
  <c r="I12" i="1"/>
  <c r="H12" i="1"/>
  <c r="I13" i="1"/>
  <c r="H13" i="1"/>
  <c r="I14" i="1"/>
  <c r="H14" i="1"/>
  <c r="I15" i="1"/>
  <c r="H15" i="1"/>
  <c r="I16" i="1"/>
  <c r="H16" i="1"/>
  <c r="I17" i="1"/>
  <c r="H17"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<sst xmlns="http://schemas.openxmlformats.org/spreadsheetml/2006/main" count="221" uniqueCount="151">
  <si>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</si>
  <si>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</si>
  <si>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</si>
  <si>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</si>
  <si>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</si>
  <si>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</si>
  <si>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</si>
  <si>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</si>
  <si>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</si>
  <si>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</si>
  <si>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</si>
  <si>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</si>
  <si>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</si>
  <si>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</si>
  <si>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</si>
  <si>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</si>
  <si>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</si>
  <si>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</si>
  <si>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</si>
  <si>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</si>
  <si>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</si>
  <si>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</si>
  <si>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</si>
  <si>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</si>
  <si>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</si>
  <si>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</si>
  <si>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</si>
  <si>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</si>
  <si>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</si>
  <si>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</si>
  <si>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</si>
  <si>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</si>
  <si>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</si>
  <si>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</si>
  <si>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</si>
  <si>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</si>
  <si>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</si>
  <si>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</si>
  <si>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</si>
  <si>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</si>
  <si>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</si>
  <si>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</si>
  <si>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</si>
  <si>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</si>
  <si>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</si>
  <si>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</si>
  <si>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</si>
  <si>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</si>
  <si>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</si>
  <si>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</si>
  <si>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</si>
  <si>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</si>
  <si>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</si>
  <si>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</si>
  <si>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</si>
  <si>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</si>
  <si>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</si>
  <si>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</si>
  <si>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</si>
  <si>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</si>
  <si>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</si>
  <si>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</si>
  <si>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</si>
  <si>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</si>
  <si>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</si>
  <si>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</si>
  <si>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</si>
  <si>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</si>
  <si>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</si>
  <si>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</si>
  <si>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</si>
  <si>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</si>
  <si>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</si>
  <si>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</si>
  <si>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</si>
  <si>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</si>
  <si>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</si>
  <si>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</si>
  <si>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</si>
  <si>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</si>
  <si>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</si>
  <si>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</si>
  <si>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</si>
  <si>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</si>
  <si>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</si>
  <si>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</si>
  <si>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</si>
  <si>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</si>
  <si>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</si>
  <si>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</si>
  <si>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</si>
  <si>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</si>
  <si>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</si>
  <si>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</si>
  <si>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</si>
  <si>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</si>
  <si>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</si>
  <si>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</si>
  <si>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</si>
  <si>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</si>
  <si>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</si>
  <si>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</si>
  <si>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</si>
  <si>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</si>
  <si>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</si>
  <si>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</si>
  <si>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</si>
  <si>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</si>
  <si>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</si>
  <si>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</si>
  <si>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</si>
  <si>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</si>
  <si>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</si>
  <si>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</si>
  <si>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</si>
  <si>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</si>
  <si>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</si>
  <si>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</si>
  <si>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</si>
  <si>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</si>
  <si>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</si>
  <si>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</si>
  <si>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</si>
  <si>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</si>
  <si>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</si>
  <si>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</si>
  <si>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</si>
  <si>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</si>
  <si>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</si>
  <si>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</si>
  <si>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</si>
  <si>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</si>
  <si>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</si>
  <si>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</si>
  <si>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</si>
  <si>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</si>
  <si>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</si>
  <si>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</si>
  <si>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</si>
  <si>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</si>
  <si>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</si>
  <si>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</si>
  <si>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</si>
  <si>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</si>
  <si>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</si>
  <si>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</si>
  <si>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http://upload.wikimedia.org/wikipedia/commons/thumb/c/c8/Santuario_Iguaque_03.JPG/350px-Santuario_Iguaque_03.JPG</t>
  </si>
  <si>
    <t>Laguna</t>
  </si>
  <si>
    <t>Fotografía</t>
  </si>
  <si>
    <t>Horizontal</t>
  </si>
  <si>
    <t>CS_06_05_REC190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</si>
</sst>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150</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94.5" x14ac:dyDescent="0.25">
      <c r="A10" s="12" t="str">
        <f>IF(OR(B10&lt;&gt;"",J10&lt;&gt;""),"IMG01","")</f>
        <v>IMG01</v>
      </c>
      <c r="B10" s="26" t="s">
        <v>146</v>
      </c>
      <c r="C10" s="26" t="str">
        <f>IF(OR(B10&lt;&gt;"",J10&lt;&gt;""),IF($G$4="Recurso",CONCATENATE($G$4," ",$G$5),$G$4),"")</f>
        <v xml:space="preserve">Recurso </v>
      </c>
      <c r="D10" s="13" t="s">
        <v>148</v>
      </c>
      <c r="E10" s="13" t="s">
        <v>149</v>
      </c>
      <c r="F10" s="13" t="str">
        <f>IF(OR(B10&lt;&gt;"",J10&lt;&gt;""),CONCATENATE($C$7,"_",$A10,IF($G$4="Cuaderno de Estudio","_small",CONCATENATE("n",IF(LEFT($G$5,1)="F",".jpg",".png")))),"")</f>
        <v>CS_06_05_REC190_IMG01n.png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147</v>
      </c>
      <c r="K10" s="18"/>
    </row>
    <row r="11" spans="1:16" s="11" customFormat="1" x14ac:dyDescent="0.25">
      <c r="A11" s="12"/>
      <c r="B11" s="27"/>
      <c r="C11" s="26"/>
      <c r="D11" s="13"/>
      <c r="E11" s="13"/>
      <c r="F11" s="13"/>
      <c r="G11" s="13" t="str">
        <f>IF(F11&lt;&gt;"",IF($G$4="Recurso",IF(LEFT($G$5,1)="M",VLOOKUP($G$5,'Definición técnica de imagenes'!$A$3:$G$17,5,FALSE),IF($G$5="F1",'Definición técnica de imagenes'!E16,'Definición técnica de imagenes'!F14)),'Definición técnica de imagenes'!E17),"")</f>
        <v/>
      </c>
      <c r="H11" s="13" t="str">
        <f t="shared" ref="H11:H19" si="0">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c r="K11" s="14"/>
    </row>
    <row r="12" spans="1:16" s="11" customFormat="1" x14ac:dyDescent="0.25">
      <c r="A12" s="12"/>
      <c r="B12" s="28"/>
      <c r="C12" s="26"/>
      <c r="D12" s="13"/>
      <c r="E12" s="13"/>
      <c r="F12" s="13"/>
      <c r="G12" s="13" t="str">
        <f>IF(F12&lt;&gt;"",IF($G$4="Recurso",IF(LEFT($G$5,1)="M",VLOOKUP($G$5,'Definición técnica de imagenes'!$A$3:$G$17,5,FALSE),IF($G$5="F1",'Definición técnica de imagenes'!E17,'Definición técnica de imagenes'!F15)),'Definición técnica de imagenes'!E18),"")</f>
        <v/>
      </c>
      <c r="H12" s="13" t="str">
        <f t="shared" si="0"/>
        <v/>
      </c>
      <c r="I12" s="13" t="str">
        <f>IF(F12&lt;&gt;"",IF($G$4="Recurso",IF(LEFT($G$5,1)="M",IF(VLOOKUP($G$5,'Definición técnica de imagenes'!$A$3:$G$17,6,FALSE)&lt;&gt;0,VLOOKUP($G$5,'Definición técnica de imagenes'!$A$3:$G$17,6,FALSE),""),""),'Definición técnica de imagenes'!E18),"")</f>
        <v/>
      </c>
      <c r="J12" s="84"/>
      <c r="K12" s="18"/>
    </row>
    <row r="13" spans="1:16" s="11" customFormat="1" x14ac:dyDescent="0.25">
      <c r="A13" s="12"/>
      <c r="B13" s="27"/>
      <c r="C13" s="26"/>
      <c r="D13" s="13"/>
      <c r="E13" s="13"/>
      <c r="F13" s="13"/>
      <c r="G13" s="13" t="str">
        <f>IF(F13&lt;&gt;"",IF($G$4="Recurso",IF(LEFT($G$5,1)="M",VLOOKUP($G$5,'Definición técnica de imagenes'!$A$3:$G$17,5,FALSE),IF($G$5="F1",'Definición técnica de imagenes'!E18,'Definición técnica de imagenes'!F16)),'Definición técnica de imagenes'!E19),"")</f>
        <v/>
      </c>
      <c r="H13" s="13" t="str">
        <f t="shared" si="0"/>
        <v/>
      </c>
      <c r="I13" s="13" t="str">
        <f>IF(F13&lt;&gt;"",IF($G$4="Recurso",IF(LEFT($G$5,1)="M",IF(VLOOKUP($G$5,'Definición técnica de imagenes'!$A$3:$G$17,6,FALSE)&lt;&gt;0,VLOOKUP($G$5,'Definición técnica de imagenes'!$A$3:$G$17,6,FALSE),""),""),'Definición técnica de imagenes'!E19),"")</f>
        <v/>
      </c>
      <c r="J13" s="84"/>
      <c r="K13" s="18"/>
    </row>
    <row r="14" spans="1:16" s="11" customFormat="1" x14ac:dyDescent="0.25">
      <c r="A14" s="12"/>
      <c r="B14" s="88"/>
      <c r="C14" s="26"/>
      <c r="D14" s="13"/>
      <c r="E14" s="13"/>
      <c r="F14" s="13"/>
      <c r="G14" s="13" t="str">
        <f>IF(F14&lt;&gt;"",IF($G$4="Recurso",IF(LEFT($G$5,1)="M",VLOOKUP($G$5,'Definición técnica de imagenes'!$A$3:$G$17,5,FALSE),IF($G$5="F1",'Definición técnica de imagenes'!E19,'Definición técnica de imagenes'!F17)),'Definición técnica de imagenes'!E20),"")</f>
        <v/>
      </c>
      <c r="H14" s="13" t="str">
        <f t="shared" si="0"/>
        <v/>
      </c>
      <c r="I14" s="13" t="str">
        <f>IF(F14&lt;&gt;"",IF($G$4="Recurso",IF(LEFT($G$5,1)="M",IF(VLOOKUP($G$5,'Definición técnica de imagenes'!$A$3:$G$17,6,FALSE)&lt;&gt;0,VLOOKUP($G$5,'Definición técnica de imagenes'!$A$3:$G$17,6,FALSE),""),""),'Definición técnica de imagenes'!E20),"")</f>
        <v/>
      </c>
      <c r="J14" s="84"/>
      <c r="K14" s="18"/>
    </row>
    <row r="15" spans="1:16" s="11" customFormat="1" x14ac:dyDescent="0.25">
      <c r="A15" s="12"/>
      <c r="B15" s="27"/>
      <c r="C15" s="26"/>
      <c r="D15" s="13"/>
      <c r="E15" s="13"/>
      <c r="F15" s="13"/>
      <c r="G15" s="13" t="str">
        <f>IF(F15&lt;&gt;"",IF($G$4="Recurso",IF(LEFT($G$5,1)="M",VLOOKUP($G$5,'Definición técnica de imagenes'!$A$3:$G$17,5,FALSE),IF($G$5="F1",'Definición técnica de imagenes'!E20,'Definición técnica de imagenes'!F18)),'Definición técnica de imagenes'!E21),"")</f>
        <v/>
      </c>
      <c r="H15" s="13" t="str">
        <f t="shared" si="0"/>
        <v/>
      </c>
      <c r="I15" s="13" t="str">
        <f>IF(F15&lt;&gt;"",IF($G$4="Recurso",IF(LEFT($G$5,1)="M",IF(VLOOKUP($G$5,'Definición técnica de imagenes'!$A$3:$G$17,6,FALSE)&lt;&gt;0,VLOOKUP($G$5,'Definición técnica de imagenes'!$A$3:$G$17,6,FALSE),""),""),'Definición técnica de imagenes'!E21),"")</f>
        <v/>
      </c>
      <c r="J15" s="85"/>
      <c r="K15" s="20"/>
    </row>
    <row r="16" spans="1:16" s="11" customFormat="1" ht="14.25" x14ac:dyDescent="0.3">
      <c r="A16" s="12"/>
      <c r="B16" s="27"/>
      <c r="C16" s="26"/>
      <c r="D16" s="13"/>
      <c r="E16" s="13"/>
      <c r="F16" s="13"/>
      <c r="G16" s="13" t="str">
        <f>IF(F16&lt;&gt;"",IF($G$4="Recurso",IF(LEFT($G$5,1)="M",VLOOKUP($G$5,'Definición técnica de imagenes'!$A$3:$G$17,5,FALSE),IF($G$5="F1",'Definición técnica de imagenes'!E21,'Definición técnica de imagenes'!F19)),'Definición técnica de imagenes'!E22),"")</f>
        <v/>
      </c>
      <c r="H16" s="13" t="str">
        <f t="shared" si="0"/>
        <v/>
      </c>
      <c r="I16" s="13" t="str">
        <f>IF(F16&lt;&gt;"",IF($G$4="Recurso",IF(LEFT($G$5,1)="M",IF(VLOOKUP($G$5,'Definición técnica de imagenes'!$A$3:$G$17,6,FALSE)&lt;&gt;0,VLOOKUP($G$5,'Definición técnica de imagenes'!$A$3:$G$17,6,FALSE),""),""),'Definición técnica de imagenes'!E22),"")</f>
        <v/>
      </c>
      <c r="J16" s="86"/>
      <c r="K16" s="36"/>
    </row>
    <row r="17" spans="1:11" s="11" customFormat="1" x14ac:dyDescent="0.25">
      <c r="A17" s="12"/>
      <c r="B17" s="27"/>
      <c r="C17" s="26"/>
      <c r="D17" s="13"/>
      <c r="E17" s="13"/>
      <c r="F17" s="13"/>
      <c r="G17" s="13" t="str">
        <f>IF(F17&lt;&gt;"",IF($G$4="Recurso",IF(LEFT($G$5,1)="M",VLOOKUP($G$5,'Definición técnica de imagenes'!$A$3:$G$17,5,FALSE),IF($G$5="F1",'Definición técnica de imagenes'!E22,'Definición técnica de imagenes'!F20)),'Definición técnica de imagenes'!E23),"")</f>
        <v/>
      </c>
      <c r="H17" s="13" t="str">
        <f t="shared" si="0"/>
        <v/>
      </c>
      <c r="I17" s="13" t="str">
        <f>IF(F17&lt;&gt;"",IF($G$4="Recurso",IF(LEFT($G$5,1)="M",IF(VLOOKUP($G$5,'Definición técnica de imagenes'!$A$3:$G$17,6,FALSE)&lt;&gt;0,VLOOKUP($G$5,'Definición técnica de imagenes'!$A$3:$G$17,6,FALSE),""),""),'Definición técnica de imagenes'!E23),"")</f>
        <v/>
      </c>
      <c r="J17" s="85"/>
      <c r="K17" s="20"/>
    </row>
    <row r="18" spans="1:11" s="11" customFormat="1" x14ac:dyDescent="0.25">
      <c r="A18" s="12"/>
      <c r="B18" s="88"/>
      <c r="C18" s="26"/>
      <c r="D18" s="13"/>
      <c r="E18" s="13"/>
      <c r="F18" s="13"/>
      <c r="G18" s="13" t="str">
        <f>IF(F18&lt;&gt;"",IF($G$4="Recurso",IF(LEFT($G$5,1)="M",VLOOKUP($G$5,'Definición técnica de imagenes'!$A$3:$G$17,5,FALSE),IF($G$5="F1",'Definición técnica de imagenes'!E23,'Definición técnica de imagenes'!F21)),'Definición técnica de imagenes'!E24),"")</f>
        <v/>
      </c>
      <c r="H18" s="13" t="str">
        <f t="shared" si="0"/>
        <v/>
      </c>
      <c r="I18" s="13" t="str">
        <f>IF(F18&lt;&gt;"",IF($G$4="Recurso",IF(LEFT($G$5,1)="M",IF(VLOOKUP($G$5,'Definición técnica de imagenes'!$A$3:$G$17,6,FALSE)&lt;&gt;0,VLOOKUP($G$5,'Definición técnica de imagenes'!$A$3:$G$17,6,FALSE),""),""),'Definición técnica de imagenes'!E24),"")</f>
        <v/>
      </c>
      <c r="J18" s="85"/>
      <c r="K18" s="20"/>
    </row>
    <row r="19" spans="1:11" s="11" customFormat="1" ht="27" customHeight="1" x14ac:dyDescent="0.3">
      <c r="A19" s="89"/>
      <c r="B19" s="34"/>
      <c r="C19" s="26" t="str">
        <f t="shared" ref="C19:C22" si="1">IF(OR(B19&lt;&gt;"",J19&lt;&gt;""),IF($G$4="Recurso",CONCATENATE($G$4," ",$G$5),$G$4),"")</f>
        <v/>
      </c>
      <c r="D19" s="13"/>
      <c r="E19" s="13"/>
      <c r="F19" s="13" t="str">
        <f t="shared" ref="F19:F25" si="2">IF(OR(B19&lt;&gt;"",J19&lt;&gt;""),CONCATENATE($C$7,"_",$A19,IF($G$4="Cuaderno de Estudio","_small",CONCATENATE("n",IF(LEFT($G$5,1)="F",".jpg",".png")))),"")</f>
        <v/>
      </c>
      <c r="G19" s="13" t="str">
        <f>IF(F19&lt;&gt;"",IF($G$4="Recurso",IF(LEFT($G$5,1)="M",VLOOKUP($G$5,'Definición técnica de imagenes'!$A$3:$G$17,5,FALSE),IF($G$5="F1",'Definición técnica de imagenes'!E24,'Definición técnica de imagenes'!F22)),'Definición técnica de imagenes'!E25),"")</f>
        <v/>
      </c>
      <c r="H19" s="13" t="str">
        <f t="shared" si="0"/>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1"/>
        <v/>
      </c>
      <c r="D20" s="13"/>
      <c r="E20" s="13"/>
      <c r="F20" s="13" t="str">
        <f t="shared" si="2"/>
        <v/>
      </c>
      <c r="G20" s="13" t="str">
        <f>IF(F20&lt;&gt;"",IF($G$4="Recurso",IF(LEFT($G$5,1)="M",VLOOKUP($G$5,'Definición técnica de imagenes'!$A$3:$G$17,5,FALSE),IF($G$5="F1",'Definición técnica de imagenes'!E25,'Definición técnica de imagenes'!F23)),'Definición técnica de imagenes'!E26),"")</f>
        <v/>
      </c>
      <c r="H20" s="13" t="str">
        <f t="shared" ref="H20" si="3">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ref="A21:A30" si="4">IF(OR(B21&lt;&gt;"",J21&lt;&gt;""),CONCATENATE(LEFT(A20,3),IF(MID(A20,4,2)+1&lt;10,CONCATENATE("0",MID(A20,4,2)+1))),"")</f>
        <v/>
      </c>
      <c r="B21" s="29"/>
      <c r="C21" s="26" t="str">
        <f t="shared" si="1"/>
        <v/>
      </c>
      <c r="D21" s="13"/>
      <c r="E21" s="13"/>
      <c r="F21" s="13" t="str">
        <f t="shared" si="2"/>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4"/>
        <v/>
      </c>
      <c r="B22" s="30"/>
      <c r="C22" s="26" t="str">
        <f t="shared" si="1"/>
        <v/>
      </c>
      <c r="D22" s="13"/>
      <c r="E22" s="13"/>
      <c r="F22" s="13" t="str">
        <f t="shared" si="2"/>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4"/>
        <v/>
      </c>
      <c r="B23" s="27"/>
      <c r="C23" s="27"/>
      <c r="D23" s="13"/>
      <c r="E23" s="13"/>
      <c r="F23" s="13" t="str">
        <f t="shared" si="2"/>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4"/>
        <v/>
      </c>
      <c r="B24" s="26"/>
      <c r="C24" s="26"/>
      <c r="D24" s="13"/>
      <c r="E24" s="13"/>
      <c r="F24" s="13" t="str">
        <f t="shared" si="2"/>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4"/>
        <v/>
      </c>
      <c r="B25" s="27"/>
      <c r="C25" s="27"/>
      <c r="D25" s="13"/>
      <c r="E25" s="13"/>
      <c r="F25" s="13" t="str">
        <f t="shared" si="2"/>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4"/>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4"/>
        <v/>
      </c>
      <c r="B27" s="27"/>
      <c r="C27" s="27"/>
      <c r="D27" s="13"/>
      <c r="E27" s="13"/>
      <c r="F27" s="13" t="str">
        <f>IF(OR(B27&lt;&gt;"",J27&lt;&gt;""),CONCATENATE($C$7,"_",$A27,IF(#REF!="Cuaderno de Estudio","_small","n")),"")</f>
        <v/>
      </c>
      <c r="G27" s="13"/>
      <c r="H27" s="13"/>
      <c r="I27" s="13"/>
      <c r="J27" s="18"/>
      <c r="K27" s="18"/>
    </row>
    <row r="28" spans="1:11" s="11" customFormat="1" x14ac:dyDescent="0.25">
      <c r="A28" s="12" t="str">
        <f t="shared" si="4"/>
        <v/>
      </c>
      <c r="B28" s="26"/>
      <c r="C28" s="26"/>
      <c r="D28" s="13"/>
      <c r="E28" s="13"/>
      <c r="F28" s="13" t="str">
        <f>IF(OR(B28&lt;&gt;"",J28&lt;&gt;""),CONCATENATE($C$7,"_",$A28,IF(#REF!="Cuaderno de Estudio","_small","n")),"")</f>
        <v/>
      </c>
      <c r="G28" s="13"/>
      <c r="H28" s="13"/>
      <c r="I28" s="13"/>
      <c r="J28" s="18"/>
      <c r="K28" s="18"/>
    </row>
    <row r="29" spans="1:11" s="11" customFormat="1" x14ac:dyDescent="0.25">
      <c r="A29" s="12" t="str">
        <f t="shared" si="4"/>
        <v/>
      </c>
      <c r="B29" s="27"/>
      <c r="C29" s="27"/>
      <c r="D29" s="13"/>
      <c r="E29" s="13"/>
      <c r="F29" s="13" t="str">
        <f>IF(OR(B29&lt;&gt;"",J29&lt;&gt;""),CONCATENATE($C$7,"_",$A29,IF(#REF!="Cuaderno de Estudio","_small","n")),"")</f>
        <v/>
      </c>
      <c r="G29" s="13"/>
      <c r="H29" s="13"/>
      <c r="I29" s="13"/>
      <c r="J29" s="18"/>
      <c r="K29" s="18"/>
    </row>
    <row r="30" spans="1:11" s="11" customFormat="1" x14ac:dyDescent="0.25">
      <c r="A30" s="12" t="str">
        <f t="shared" si="4"/>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2015-04-16T14:43:19Z</dcterms:modified>
</cp:coreProperties>
</file>