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808"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H14" i="1" l="1"/>
  <c r="F14" i="1"/>
  <c r="G14" i="1" s="1"/>
  <c r="A15" i="1"/>
  <c r="F15" i="1" l="1"/>
  <c r="G15" i="1" s="1"/>
  <c r="H15" i="1"/>
  <c r="A16" i="1"/>
  <c r="H16" i="1" l="1"/>
  <c r="F16" i="1"/>
  <c r="G16" i="1" s="1"/>
  <c r="A17" i="1"/>
  <c r="F17" i="1" l="1"/>
  <c r="G17" i="1" s="1"/>
  <c r="H17" i="1"/>
  <c r="A18" i="1"/>
  <c r="H18" i="1" l="1"/>
  <c r="F18" i="1"/>
  <c r="G18" i="1" s="1"/>
  <c r="A19" i="1"/>
  <c r="F19" i="1" l="1"/>
  <c r="G19" i="1" s="1"/>
  <c r="H19" i="1"/>
  <c r="A20" i="1"/>
  <c r="F20" i="1" l="1"/>
  <c r="G20" i="1" s="1"/>
  <c r="H20" i="1"/>
  <c r="A21" i="1"/>
  <c r="F21" i="1" l="1"/>
  <c r="G21" i="1" s="1"/>
  <c r="H21" i="1"/>
  <c r="A22" i="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<sst xmlns="http://schemas.openxmlformats.org/spreadsheetml/2006/main" count="416" uniqueCount="221">
  <si>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</si>
  <si>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</si>
  <si>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</si>
  <si>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</si>
  <si>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</si>
  <si>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</si>
  <si>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</si>
  <si>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</si>
  <si>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</si>
  <si>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</si>
  <si>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</si>
  <si>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</si>
  <si>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</si>
  <si>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</si>
  <si>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</si>
  <si>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</si>
  <si>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</si>
  <si>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</si>
  <si>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</si>
  <si>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</si>
  <si>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</si>
  <si>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</si>
  <si>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</si>
  <si>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</si>
  <si>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</si>
  <si>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</si>
  <si>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</si>
  <si>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</si>
  <si>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</si>
  <si>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</si>
  <si>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</si>
  <si>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</si>
  <si>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</si>
  <si>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</si>
  <si>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</si>
  <si>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</si>
  <si>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</si>
  <si>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</si>
  <si>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</si>
  <si>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</si>
  <si>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</si>
  <si>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</si>
  <si>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</si>
  <si>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</si>
  <si>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</si>
  <si>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</si>
  <si>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</si>
  <si>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</si>
  <si>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</si>
  <si>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</si>
  <si>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</si>
  <si>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</si>
  <si>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</si>
  <si>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</si>
  <si>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</si>
  <si>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</si>
  <si>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</si>
  <si>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</si>
  <si>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</si>
  <si>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</si>
  <si>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</si>
  <si>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</si>
  <si>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</si>
  <si>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</si>
  <si>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</si>
  <si>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</si>
  <si>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</si>
  <si>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</si>
  <si>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</si>
  <si>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</si>
  <si>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</si>
  <si>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</si>
  <si>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</si>
  <si>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</si>
  <si>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</si>
  <si>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</si>
  <si>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</si>
  <si>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</si>
  <si>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</si>
  <si>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</si>
  <si>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</si>
  <si>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</si>
  <si>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</si>
  <si>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</si>
  <si>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</si>
  <si>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</si>
  <si>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</si>
  <si>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</si>
  <si>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</si>
  <si>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</si>
  <si>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</si>
  <si>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</si>
  <si>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</si>
  <si>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</si>
  <si>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</si>
  <si>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</si>
  <si>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</si>
  <si>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</si>
  <si>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</si>
  <si>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</si>
  <si>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</si>
  <si>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</si>
  <si>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</si>
  <si>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</si>
  <si>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</si>
  <si>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</si>
  <si>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</si>
  <si>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</si>
  <si>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</si>
  <si>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</si>
  <si>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</si>
  <si>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</si>
  <si>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</si>
  <si>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</si>
  <si>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</si>
  <si>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</si>
  <si>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</si>
  <si>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</si>
  <si>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</si>
  <si>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</si>
  <si>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</si>
  <si>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</si>
  <si>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</si>
  <si>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</si>
  <si>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</si>
  <si>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</si>
  <si>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</si>
  <si>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</si>
  <si>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</si>
  <si>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</si>
  <si>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</si>
  <si>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</si>
  <si>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</si>
  <si>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</si>
  <si>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</si>
  <si>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</si>
  <si>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</si>
  <si>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</si>
  <si>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</si>
  <si>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</si>
  <si>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</si>
  <si>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</si>
  <si>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</si>
  <si>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</si>
  <si>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</si>
  <si>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</si>
  <si>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</si>
  <si>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</si>
  <si>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</si>
  <si>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</si>
  <si>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</si>
  <si>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</si>
  <si>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</si>
  <si>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</si>
  <si>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</si>
  <si>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</si>
  <si>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</si>
  <si>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</si>
  <si>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</si>
  <si>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</si>
  <si>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</si>
  <si>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</si>
  <si>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</si>
  <si>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</si>
  <si>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</si>
  <si>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</si>
  <si>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</si>
  <si>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</si>
  <si>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</si>
  <si>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</si>
  <si>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</si>
  <si>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</si>
  <si>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</si>
  <si>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</si>
  <si>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</si>
  <si>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</si>
  <si>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</si>
  <si>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</si>
  <si>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</si>
  <si>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</si>
  <si>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</si>
  <si>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</si>
  <si>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</si>
  <si>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</si>
  <si>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</si>
  <si>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</si>
  <si>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</si>
  <si>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Colombia, un Estado Social de Derecho</t>
  </si>
  <si>
    <t>Nathalia Castañeda</t>
  </si>
  <si>
    <t>Cuaderno de Estudio</t>
  </si>
  <si>
    <t>CS_11_05_CO</t>
  </si>
  <si>
    <t>Shutterstock 143488915</t>
  </si>
  <si>
    <t>Ilustración</t>
  </si>
  <si>
    <t>Países del mundo.</t>
  </si>
  <si>
    <t>Shutterstock 111655109</t>
  </si>
  <si>
    <t>Las banderas como símbolo de identidad.</t>
  </si>
  <si>
    <t>Shutterstock 380582851</t>
  </si>
  <si>
    <t>Monarquías contemporáneas.</t>
  </si>
  <si>
    <t>Shutterstock 189701219</t>
  </si>
  <si>
    <t>Fotografía</t>
  </si>
  <si>
    <t>República parlamentaria de Turquía.</t>
  </si>
  <si>
    <t>http://hispanicasaber.planetasaber.com/encyclopedia/default.asp?idpack=9&amp;idpil=A11SAN016&amp;ruta=Buscador</t>
  </si>
  <si>
    <t>Colombia, un Estado centralista</t>
  </si>
  <si>
    <t>http://hispanicasaber.planetasaber.com/encyclopedia/default.asp?idpack=9&amp;idpil=001M4901&amp;ruta=Buscador</t>
  </si>
  <si>
    <t>La dictadura en Argentina</t>
  </si>
  <si>
    <t>http://hispanicasaber.planetasaber.com/encyclopedia/default.asp?idpack=9&amp;idpil=000O0101&amp;ruta=Buscador</t>
  </si>
  <si>
    <t>El derecho a la educación</t>
  </si>
  <si>
    <t>CS_08_12_CO_IMG11_small</t>
  </si>
  <si>
    <t>La participación y la construcción de la ley</t>
  </si>
  <si>
    <t>Es una foto que pertenece al guion 08_12</t>
  </si>
  <si>
    <t>CS_08_13_REC160_IMG01a</t>
  </si>
  <si>
    <t>El Estado Social de Derecho en Colombia</t>
  </si>
  <si>
    <t>Es una imagen que pertenece a un recurso del guion 08_13</t>
  </si>
  <si>
    <t>CS_08_13_CO_IMG16_zoom</t>
  </si>
  <si>
    <t>La sociedad civil en Colombia</t>
  </si>
  <si>
    <t>Es una imagen que pertenece al guion 08_13</t>
  </si>
  <si>
    <t>Los derechos prestacionales en el Estado Social de Derecho</t>
  </si>
  <si>
    <t>CS_08_13_CO_IMG15_zoom</t>
  </si>
  <si>
    <t>CS_08_12_REC140_IMG16n</t>
  </si>
  <si>
    <t>Los mecanismos de participación en Colombia</t>
  </si>
  <si>
    <t>Es una imagen que pertenece a un recurso del guion 08_12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</si>
</sst>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0" sqref="B10"/>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7.199218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 xml:space="preserve">Ubicación de la imagen en el recurso </v>
      </c>
    </row>
    <row r="2" spans="1:16" ht="15.6" x14ac:dyDescent="0.3">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6" x14ac:dyDescent="0.3">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CS_11_05_CO_IMG01_small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CS_11_05_CO_IMG01_zoom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13.95" customHeight="1" x14ac:dyDescent="0.25">
      <c r="A11" s="12" t="str">
        <f t="shared" ref="A11:A18" si="3">IF(OR(B11&lt;&gt;"",J11&lt;&gt;""),CONCATENATE(LEFT(A10,3),IF(MID(A10,4,2)+1&lt;10,CONCATENATE("0",MID(A10,4,2)+1))),"")</f>
        <v>IMG02</v>
      </c>
      <c r="B11" s="62" t="s">
        <v>194</v>
      </c>
      <c r="C11" s="20" t="str">
        <f t="shared" si="0"/>
        <v>Cuaderno de Estudio</v>
      </c>
      <c r="D11" s="63" t="s">
        <v>192</v>
      </c>
      <c r="E11" s="63" t="s">
        <v>154</v>
      </c>
      <c r="F11" s="13" t="str">
        <f t="shared" ref="F11:F74" si="4">IF(OR(B11&lt;&gt;"",J11&lt;&gt;""),CONCATENATE($C$7,"_",$A11,IF($G$4="Cuaderno de Estudio","_small",CONCATENATE(IF(I11="","","n"),IF(LEFT($G$5,1)="F",".jpg",".png")))),"")</f>
        <v>CS_11_05_CO_IMG02_small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CS_11_05_CO_IMG02_zoom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5"/>
      <c r="O11" s="2" t="str">
        <f>'Definición técnica de imagenes'!A13</f>
        <v>M101</v>
      </c>
    </row>
    <row r="12" spans="1:16" s="11" customFormat="1" x14ac:dyDescent="0.25">
      <c r="A12" s="12" t="str">
        <f t="shared" si="3"/>
        <v>IMG03</v>
      </c>
      <c r="B12" s="62" t="s">
        <v>196</v>
      </c>
      <c r="C12" s="20" t="str">
        <f t="shared" si="0"/>
        <v>Cuaderno de Estudio</v>
      </c>
      <c r="D12" s="63" t="s">
        <v>192</v>
      </c>
      <c r="E12" s="63" t="s">
        <v>154</v>
      </c>
      <c r="F12" s="13" t="str">
        <f t="shared" si="4"/>
        <v>CS_11_05_CO_IMG03_small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CS_11_05_CO_IMG03_zoom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197</v>
      </c>
      <c r="K12" s="64"/>
      <c r="O12" s="2" t="str">
        <f>'Definición técnica de imagenes'!A18</f>
        <v>Diaporama F1</v>
      </c>
    </row>
    <row r="13" spans="1:16" s="11" customFormat="1" x14ac:dyDescent="0.25">
      <c r="A13" s="12" t="str">
        <f t="shared" si="3"/>
        <v>IMG04</v>
      </c>
      <c r="B13" s="62" t="s">
        <v>198</v>
      </c>
      <c r="C13" s="20" t="str">
        <f t="shared" si="0"/>
        <v>Cuaderno de Estudio</v>
      </c>
      <c r="D13" s="63" t="s">
        <v>199</v>
      </c>
      <c r="E13" s="63" t="s">
        <v>153</v>
      </c>
      <c r="F13" s="13" t="str">
        <f t="shared" si="4"/>
        <v>CS_11_05_CO_IMG04_small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CS_11_05_CO_IMG04_zoom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c r="O13" s="2" t="str">
        <f>'Definición técnica de imagenes'!A19</f>
        <v>F4</v>
      </c>
    </row>
    <row r="14" spans="1:16" s="11" customFormat="1" ht="66" x14ac:dyDescent="0.25">
      <c r="A14" s="12" t="str">
        <f t="shared" si="3"/>
        <v>IMG05</v>
      </c>
      <c r="B14" s="62" t="s">
        <v>201</v>
      </c>
      <c r="C14" s="20" t="str">
        <f t="shared" si="0"/>
        <v>Cuaderno de Estudio</v>
      </c>
      <c r="D14" s="63" t="s">
        <v>199</v>
      </c>
      <c r="E14" s="63" t="s">
        <v>154</v>
      </c>
      <c r="F14" s="13" t="str">
        <f t="shared" si="4"/>
        <v>CS_11_05_CO_IMG05_small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CS_11_05_CO_IMG05_zoom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202</v>
      </c>
      <c r="K14" s="64"/>
      <c r="O14" s="2" t="str">
        <f>'Definición técnica de imagenes'!A22</f>
        <v>F6</v>
      </c>
    </row>
    <row r="15" spans="1:16" s="11" customFormat="1" ht="66" x14ac:dyDescent="0.25">
      <c r="A15" s="12" t="str">
        <f t="shared" si="3"/>
        <v>IMG06</v>
      </c>
      <c r="B15" s="62" t="s">
        <v>203</v>
      </c>
      <c r="C15" s="20" t="str">
        <f t="shared" si="0"/>
        <v>Cuaderno de Estudio</v>
      </c>
      <c r="D15" s="63" t="s">
        <v>199</v>
      </c>
      <c r="E15" s="63" t="s">
        <v>153</v>
      </c>
      <c r="F15" s="13" t="str">
        <f t="shared" si="4"/>
        <v>CS_11_05_CO_IMG06_small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CS_11_05_CO_IMG06_zoom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204</v>
      </c>
      <c r="K15" s="66"/>
      <c r="O15" s="2" t="str">
        <f>'Definición técnica de imagenes'!A24</f>
        <v>F6B</v>
      </c>
    </row>
    <row r="16" spans="1:16" s="11" customFormat="1" ht="66" x14ac:dyDescent="0.3">
      <c r="A16" s="12" t="str">
        <f t="shared" si="3"/>
        <v>IMG07</v>
      </c>
      <c r="B16" s="62" t="s">
        <v>205</v>
      </c>
      <c r="C16" s="20" t="str">
        <f t="shared" si="0"/>
        <v>Cuaderno de Estudio</v>
      </c>
      <c r="D16" s="63" t="s">
        <v>199</v>
      </c>
      <c r="E16" s="63" t="s">
        <v>153</v>
      </c>
      <c r="F16" s="13" t="str">
        <f t="shared" si="4"/>
        <v>CS_11_05_CO_IMG07_small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CS_11_05_CO_IMG07_zoom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206</v>
      </c>
      <c r="K16" s="68"/>
      <c r="O16" s="2" t="str">
        <f>'Definición técnica de imagenes'!A25</f>
        <v>F7</v>
      </c>
    </row>
    <row r="17" spans="1:15" s="11" customFormat="1" ht="26.4" x14ac:dyDescent="0.25">
      <c r="A17" s="12" t="str">
        <f t="shared" si="3"/>
        <v>IMG08</v>
      </c>
      <c r="B17" s="62" t="s">
        <v>207</v>
      </c>
      <c r="C17" s="20" t="str">
        <f t="shared" si="0"/>
        <v>Cuaderno de Estudio</v>
      </c>
      <c r="D17" s="63" t="s">
        <v>199</v>
      </c>
      <c r="E17" s="63" t="s">
        <v>154</v>
      </c>
      <c r="F17" s="13" t="str">
        <f t="shared" si="4"/>
        <v>CS_11_05_CO_IMG08_small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CS_11_05_CO_IMG08_zoom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208</v>
      </c>
      <c r="K17" s="66" t="s">
        <v>209</v>
      </c>
      <c r="O17" s="2" t="str">
        <f>'Definición técnica de imagenes'!A27</f>
        <v>F7B</v>
      </c>
    </row>
    <row r="18" spans="1:15" s="11" customFormat="1" ht="26.4" x14ac:dyDescent="0.25">
      <c r="A18" s="12" t="str">
        <f t="shared" si="3"/>
        <v>IMG09</v>
      </c>
      <c r="B18" s="62" t="s">
        <v>210</v>
      </c>
      <c r="C18" s="20" t="str">
        <f t="shared" si="0"/>
        <v>Cuaderno de Estudio</v>
      </c>
      <c r="D18" s="63" t="s">
        <v>192</v>
      </c>
      <c r="E18" s="63" t="s">
        <v>153</v>
      </c>
      <c r="F18" s="13" t="str">
        <f t="shared" si="4"/>
        <v>CS_11_05_CO_IMG09_small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CS_11_05_CO_IMG09_zoom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211</v>
      </c>
      <c r="K18" s="66" t="s">
        <v>212</v>
      </c>
      <c r="O18" s="2" t="str">
        <f>'Definición técnica de imagenes'!A30</f>
        <v>F8</v>
      </c>
    </row>
    <row r="19" spans="1:15" s="11" customFormat="1" ht="26.4" x14ac:dyDescent="0.3">
      <c r="A19" s="12" t="str">
        <f t="shared" ref="A19:A50" si="6">IF(OR(B19&lt;&gt;"",J19&lt;&gt;""),CONCATENATE(LEFT(A18,3),IF(MID(A18,4,2)+1&lt;10,CONCATENATE("0",MID(A18,4,2)+1),MID(A18,4,2)+1)),"")</f>
        <v>IMG10</v>
      </c>
      <c r="B19" s="62" t="s">
        <v>213</v>
      </c>
      <c r="C19" s="20" t="str">
        <f t="shared" si="0"/>
        <v>Cuaderno de Estudio</v>
      </c>
      <c r="D19" s="63" t="s">
        <v>199</v>
      </c>
      <c r="E19" s="63" t="s">
        <v>153</v>
      </c>
      <c r="F19" s="13" t="str">
        <f t="shared" si="4"/>
        <v>CS_11_05_CO_IMG10_small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CS_11_05_CO_IMG10_zoom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214</v>
      </c>
      <c r="K19" s="68" t="s">
        <v>215</v>
      </c>
      <c r="O19" s="2" t="str">
        <f>'Definición técnica de imagenes'!A31</f>
        <v>F10</v>
      </c>
    </row>
    <row r="20" spans="1:15" s="11" customFormat="1" ht="26.4" x14ac:dyDescent="0.25">
      <c r="A20" s="12" t="str">
        <f t="shared" si="6"/>
        <v>IMG11</v>
      </c>
      <c r="B20" s="62" t="s">
        <v>217</v>
      </c>
      <c r="C20" s="20" t="str">
        <f t="shared" si="0"/>
        <v>Cuaderno de Estudio</v>
      </c>
      <c r="D20" s="63" t="s">
        <v>199</v>
      </c>
      <c r="E20" s="63" t="s">
        <v>153</v>
      </c>
      <c r="F20" s="13" t="str">
        <f t="shared" si="4"/>
        <v>CS_11_05_CO_IMG11_small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CS_11_05_CO_IMG11_zoom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216</v>
      </c>
      <c r="K20" s="66" t="s">
        <v>212</v>
      </c>
      <c r="O20" s="2" t="str">
        <f>'Definición técnica de imagenes'!A32</f>
        <v>F10B</v>
      </c>
    </row>
    <row r="21" spans="1:15" s="11" customFormat="1" ht="26.4" x14ac:dyDescent="0.25">
      <c r="A21" s="12" t="str">
        <f t="shared" si="6"/>
        <v>IMG12</v>
      </c>
      <c r="B21" s="62" t="s">
        <v>218</v>
      </c>
      <c r="C21" s="20" t="str">
        <f t="shared" si="0"/>
        <v>Cuaderno de Estudio</v>
      </c>
      <c r="D21" s="63" t="s">
        <v>199</v>
      </c>
      <c r="E21" s="63" t="s">
        <v>153</v>
      </c>
      <c r="F21" s="13" t="str">
        <f t="shared" si="4"/>
        <v>CS_11_05_CO_IMG12_small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CS_11_05_CO_IMG12_zoom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219</v>
      </c>
      <c r="K21" s="66" t="s">
        <v>220</v>
      </c>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2016-05-18T03:59:35Z</dcterms:modified>
</cp:coreProperties>
</file>