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11\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<sst xmlns="http://schemas.openxmlformats.org/spreadsheetml/2006/main" count="439" uniqueCount="237">
  <si>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</si>
  <si>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</si>
  <si>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</si>
  <si>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</si>
  <si>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</si>
  <si>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</si>
  <si>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</si>
  <si>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</si>
  <si>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</si>
  <si>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</si>
  <si>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</si>
  <si>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</si>
  <si>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</si>
  <si>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</si>
  <si>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</si>
  <si>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</si>
  <si>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</si>
  <si>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</si>
  <si>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</si>
  <si>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</si>
  <si>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</si>
  <si>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</si>
  <si>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</si>
  <si>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</si>
  <si>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</si>
  <si>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</si>
  <si>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</si>
  <si>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</si>
  <si>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</si>
  <si>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</si>
  <si>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</si>
  <si>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</si>
  <si>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</si>
  <si>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</si>
  <si>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</si>
  <si>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</si>
  <si>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</si>
  <si>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</si>
  <si>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</si>
  <si>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</si>
  <si>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</si>
  <si>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</si>
  <si>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</si>
  <si>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</si>
  <si>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</si>
  <si>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</si>
  <si>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</si>
  <si>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</si>
  <si>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</si>
  <si>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</si>
  <si>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</si>
  <si>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</si>
  <si>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</si>
  <si>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</si>
  <si>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</si>
  <si>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</si>
  <si>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</si>
  <si>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</si>
  <si>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</si>
  <si>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</si>
  <si>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</si>
  <si>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</si>
  <si>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</si>
  <si>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</si>
  <si>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</si>
  <si>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</si>
  <si>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</si>
  <si>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</si>
  <si>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</si>
  <si>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</si>
  <si>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</si>
  <si>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</si>
  <si>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</si>
  <si>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</si>
  <si>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</si>
  <si>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</si>
  <si>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</si>
  <si>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</si>
  <si>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</si>
  <si>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</si>
  <si>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</si>
  <si>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</si>
  <si>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</si>
  <si>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</si>
  <si>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</si>
  <si>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</si>
  <si>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</si>
  <si>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</si>
  <si>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</si>
  <si>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</si>
  <si>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</si>
  <si>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</si>
  <si>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</si>
  <si>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</si>
  <si>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</si>
  <si>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</si>
  <si>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</si>
  <si>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</si>
  <si>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</si>
  <si>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</si>
  <si>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</si>
  <si>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</si>
  <si>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</si>
  <si>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</si>
  <si>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</si>
  <si>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</si>
  <si>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</si>
  <si>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</si>
  <si>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</si>
  <si>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</si>
  <si>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</si>
  <si>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</si>
  <si>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</si>
  <si>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</si>
  <si>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</si>
  <si>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</si>
  <si>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</si>
  <si>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</si>
  <si>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</si>
  <si>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</si>
  <si>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</si>
  <si>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</si>
  <si>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</si>
  <si>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</si>
  <si>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</si>
  <si>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</si>
  <si>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</si>
  <si>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</si>
  <si>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</si>
  <si>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</si>
  <si>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</si>
  <si>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</si>
  <si>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</si>
  <si>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</si>
  <si>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</si>
  <si>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</si>
  <si>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</si>
  <si>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</si>
  <si>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</si>
  <si>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</si>
  <si>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</si>
  <si>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</si>
  <si>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</si>
  <si>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</si>
  <si>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</si>
  <si>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</si>
  <si>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</si>
  <si>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</si>
  <si>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</si>
  <si>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</si>
  <si>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</si>
  <si>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</si>
  <si>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</si>
  <si>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</si>
  <si>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</si>
  <si>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</si>
  <si>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</si>
  <si>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</si>
  <si>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</si>
  <si>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</si>
  <si>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</si>
  <si>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</si>
  <si>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</si>
  <si>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</si>
  <si>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</si>
  <si>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</si>
  <si>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</si>
  <si>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</si>
  <si>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</si>
  <si>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</si>
  <si>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</si>
  <si>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</si>
  <si>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</si>
  <si>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</si>
  <si>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</si>
  <si>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</si>
  <si>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</si>
  <si>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</si>
  <si>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</si>
  <si>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</si>
  <si>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</si>
  <si>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</si>
  <si>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</si>
  <si>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</si>
  <si>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</si>
  <si>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</si>
  <si>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</si>
  <si>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un Estado social de derecho</t>
  </si>
  <si>
    <t>Nathalia Castañeda</t>
  </si>
  <si>
    <t>CS_11_05_REC110</t>
  </si>
  <si>
    <t>Shutterstock 92352925</t>
  </si>
  <si>
    <t>Ilustración</t>
  </si>
  <si>
    <t>Derechos de primera generación</t>
  </si>
  <si>
    <t>Imagen inicio opción 1</t>
  </si>
  <si>
    <t>Shutterstock 267958826</t>
  </si>
  <si>
    <t>Derechos de segunda generación</t>
  </si>
  <si>
    <t>Shutterstock 199283834</t>
  </si>
  <si>
    <t>Derechos de tercera generación</t>
  </si>
  <si>
    <t>Imagen inicio opción 3</t>
  </si>
  <si>
    <t>Shutterstock 116980060</t>
  </si>
  <si>
    <t>¿Qué son? Opción 1</t>
  </si>
  <si>
    <t>Imagen pantalla 1 opción 1</t>
  </si>
  <si>
    <t>Shutterstock 244621195</t>
  </si>
  <si>
    <t>La libertad</t>
  </si>
  <si>
    <t>Imagen pantalla 2 opción 1</t>
  </si>
  <si>
    <t>Shutterstock 234257815</t>
  </si>
  <si>
    <t>La igualdad</t>
  </si>
  <si>
    <t>Imagen pantalla 3 opción 1</t>
  </si>
  <si>
    <t>Shutterstock 216741562</t>
  </si>
  <si>
    <t>Debido proceso y Habeas corpus</t>
  </si>
  <si>
    <t>Imagen pantalla 4 opción 1</t>
  </si>
  <si>
    <t>Imagen inicio opción 2 y de ícono de recurso</t>
  </si>
  <si>
    <t>Shutterstock 226336915</t>
  </si>
  <si>
    <t>¿Qué son? Opción 2</t>
  </si>
  <si>
    <t>Imagen pantalla 1 opción 2</t>
  </si>
  <si>
    <t>Shutterstock 273586250</t>
  </si>
  <si>
    <t>El interés público</t>
  </si>
  <si>
    <t>Imagen pantalla 2 opción 2</t>
  </si>
  <si>
    <t>Shutterstock 86208397</t>
  </si>
  <si>
    <t>El papel del Estado</t>
  </si>
  <si>
    <t>Imagen pantalla 3 opción 2</t>
  </si>
  <si>
    <t>Shutterstock 340092917</t>
  </si>
  <si>
    <t>Fotografía</t>
  </si>
  <si>
    <t>Los grupos primarios</t>
  </si>
  <si>
    <t>Imagen pantalla 4 opción 2</t>
  </si>
  <si>
    <t>Shutterstock 62750497</t>
  </si>
  <si>
    <t>¿Qué son? Opción 3</t>
  </si>
  <si>
    <t>Imagen pantalla 1 opción 3</t>
  </si>
  <si>
    <t>Shutterstock 233594359</t>
  </si>
  <si>
    <t>Medio ambiente</t>
  </si>
  <si>
    <t>Imagen pantalla 2 opción 3</t>
  </si>
  <si>
    <t>Shutterstock 272128427</t>
  </si>
  <si>
    <t>Derechos colectivos</t>
  </si>
  <si>
    <t>Imagen pantalla 3 opción 3</t>
  </si>
  <si>
    <t>Shuttesrtock 139645157</t>
  </si>
  <si>
    <t>El glifosato</t>
  </si>
  <si>
    <t>Imagen pantalla 4 opción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</si>
</sst>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1" sqref="K1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F7</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CS_11_05_REC110_IMG01.jpg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26.4" x14ac:dyDescent="0.25">
      <c r="A11" s="12" t="str">
        <f t="shared" ref="A11:A18" si="3">IF(OR(B11&lt;&gt;"",J11&lt;&gt;""),CONCATENATE(LEFT(A10,3),IF(MID(A10,4,2)+1&lt;10,CONCATENATE("0",MID(A10,4,2)+1))),"")</f>
        <v>IMG02</v>
      </c>
      <c r="B11" s="62" t="s">
        <v>194</v>
      </c>
      <c r="C11" s="20" t="str">
        <f t="shared" si="0"/>
        <v>Recurso F7</v>
      </c>
      <c r="D11" s="63" t="s">
        <v>191</v>
      </c>
      <c r="E11" s="63" t="s">
        <v>150</v>
      </c>
      <c r="F11" s="13" t="str">
        <f t="shared" ref="F11:F74" ca="1" si="4">IF(OR(B11&lt;&gt;"",J11&lt;&gt;""),CONCATENATE($C$7,"_",$A11,IF($G$4="Cuaderno de Estudio","_small",CONCATENATE(IF(I11="","","n"),IF(LEFT($G$5,1)="F",".jpg",".png")))),"")</f>
        <v>CS_11_05_REC110_IMG02.jpg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211</v>
      </c>
      <c r="O11" s="2" t="str">
        <f>'Definición técnica de imagenes'!A13</f>
        <v>M101</v>
      </c>
    </row>
    <row r="12" spans="1:16" s="11" customFormat="1" x14ac:dyDescent="0.25">
      <c r="A12" s="12" t="str">
        <f t="shared" si="3"/>
        <v>IMG03</v>
      </c>
      <c r="B12" s="62" t="s">
        <v>196</v>
      </c>
      <c r="C12" s="20" t="str">
        <f t="shared" si="0"/>
        <v>Recurso F7</v>
      </c>
      <c r="D12" s="63" t="s">
        <v>191</v>
      </c>
      <c r="E12" s="63" t="s">
        <v>150</v>
      </c>
      <c r="F12" s="13" t="str">
        <f t="shared" ca="1" si="4"/>
        <v>CS_11_05_REC110_IMG03.jpg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t="s">
        <v>198</v>
      </c>
      <c r="O12" s="2" t="str">
        <f>'Definición técnica de imagenes'!A18</f>
        <v>Diaporama F1</v>
      </c>
    </row>
    <row r="13" spans="1:16" s="11" customFormat="1" x14ac:dyDescent="0.25">
      <c r="A13" s="12" t="str">
        <f t="shared" si="3"/>
        <v>IMG04</v>
      </c>
      <c r="B13" s="62" t="s">
        <v>199</v>
      </c>
      <c r="C13" s="20" t="str">
        <f t="shared" si="0"/>
        <v>Recurso F7</v>
      </c>
      <c r="D13" s="63" t="s">
        <v>191</v>
      </c>
      <c r="E13" s="63" t="s">
        <v>155</v>
      </c>
      <c r="F13" s="13" t="str">
        <f t="shared" ca="1" si="4"/>
        <v>CS_11_05_REC110_IMG04n.jpg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CS_11_05_REC110_IMG04a.jpg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201</v>
      </c>
      <c r="O13" s="2" t="str">
        <f>'Definición técnica de imagenes'!A19</f>
        <v>F4</v>
      </c>
    </row>
    <row r="14" spans="1:16" s="11" customFormat="1" x14ac:dyDescent="0.25">
      <c r="A14" s="12" t="str">
        <f t="shared" si="3"/>
        <v>IMG05</v>
      </c>
      <c r="B14" s="62" t="s">
        <v>202</v>
      </c>
      <c r="C14" s="20" t="str">
        <f t="shared" si="0"/>
        <v>Recurso F7</v>
      </c>
      <c r="D14" s="63" t="s">
        <v>191</v>
      </c>
      <c r="E14" s="63" t="s">
        <v>155</v>
      </c>
      <c r="F14" s="13" t="str">
        <f t="shared" ca="1" si="4"/>
        <v>CS_11_05_REC110_IMG05n.jpg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CS_11_05_REC110_IMG05a.jpg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203</v>
      </c>
      <c r="K14" s="64" t="s">
        <v>204</v>
      </c>
      <c r="O14" s="2" t="str">
        <f>'Definición técnica de imagenes'!A22</f>
        <v>F6</v>
      </c>
    </row>
    <row r="15" spans="1:16" s="11" customFormat="1" x14ac:dyDescent="0.25">
      <c r="A15" s="12" t="str">
        <f t="shared" si="3"/>
        <v>IMG06</v>
      </c>
      <c r="B15" s="62" t="s">
        <v>205</v>
      </c>
      <c r="C15" s="20" t="str">
        <f t="shared" si="0"/>
        <v>Recurso F7</v>
      </c>
      <c r="D15" s="63" t="s">
        <v>191</v>
      </c>
      <c r="E15" s="63" t="s">
        <v>155</v>
      </c>
      <c r="F15" s="13" t="str">
        <f t="shared" ca="1" si="4"/>
        <v>CS_11_05_REC110_IMG06n.jpg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CS_11_05_REC110_IMG06a.jpg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206</v>
      </c>
      <c r="K15" s="66" t="s">
        <v>207</v>
      </c>
      <c r="O15" s="2" t="str">
        <f>'Definición técnica de imagenes'!A24</f>
        <v>F6B</v>
      </c>
    </row>
    <row r="16" spans="1:16" s="11" customFormat="1" ht="13.8" x14ac:dyDescent="0.3">
      <c r="A16" s="12" t="str">
        <f t="shared" si="3"/>
        <v>IMG07</v>
      </c>
      <c r="B16" s="62" t="s">
        <v>208</v>
      </c>
      <c r="C16" s="20" t="str">
        <f t="shared" si="0"/>
        <v>Recurso F7</v>
      </c>
      <c r="D16" s="63" t="s">
        <v>191</v>
      </c>
      <c r="E16" s="63" t="s">
        <v>155</v>
      </c>
      <c r="F16" s="13" t="str">
        <f t="shared" ca="1" si="4"/>
        <v>CS_11_05_REC110_IMG07n.jpg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CS_11_05_REC110_IMG07a.jpg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209</v>
      </c>
      <c r="K16" s="68" t="s">
        <v>210</v>
      </c>
      <c r="O16" s="2" t="str">
        <f>'Definición técnica de imagenes'!A25</f>
        <v>F7</v>
      </c>
    </row>
    <row r="17" spans="1:15" s="11" customFormat="1" x14ac:dyDescent="0.25">
      <c r="A17" s="12" t="str">
        <f t="shared" si="3"/>
        <v>IMG08</v>
      </c>
      <c r="B17" s="62" t="s">
        <v>212</v>
      </c>
      <c r="C17" s="20" t="str">
        <f t="shared" si="0"/>
        <v>Recurso F7</v>
      </c>
      <c r="D17" s="63" t="s">
        <v>191</v>
      </c>
      <c r="E17" s="63" t="s">
        <v>155</v>
      </c>
      <c r="F17" s="13" t="str">
        <f t="shared" ca="1" si="4"/>
        <v>CS_11_05_REC110_IMG08n.jpg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CS_11_05_REC110_IMG08a.jpg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213</v>
      </c>
      <c r="K17" s="66" t="s">
        <v>214</v>
      </c>
      <c r="O17" s="2" t="str">
        <f>'Definición técnica de imagenes'!A27</f>
        <v>F7B</v>
      </c>
    </row>
    <row r="18" spans="1:15" s="11" customFormat="1" x14ac:dyDescent="0.25">
      <c r="A18" s="12" t="str">
        <f t="shared" si="3"/>
        <v>IMG09</v>
      </c>
      <c r="B18" s="62" t="s">
        <v>215</v>
      </c>
      <c r="C18" s="20" t="str">
        <f t="shared" si="0"/>
        <v>Recurso F7</v>
      </c>
      <c r="D18" s="63" t="s">
        <v>191</v>
      </c>
      <c r="E18" s="63" t="s">
        <v>155</v>
      </c>
      <c r="F18" s="13" t="str">
        <f t="shared" ca="1" si="4"/>
        <v>CS_11_05_REC110_IMG09n.jpg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CS_11_05_REC110_IMG09a.jpg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216</v>
      </c>
      <c r="K18" s="66" t="s">
        <v>217</v>
      </c>
      <c r="O18" s="2" t="str">
        <f>'Definición técnica de imagenes'!A30</f>
        <v>F8</v>
      </c>
    </row>
    <row r="19" spans="1:15" s="11" customFormat="1" ht="13.8" x14ac:dyDescent="0.3">
      <c r="A19" s="12" t="str">
        <f t="shared" ref="A19:A50" si="6">IF(OR(B19&lt;&gt;"",J19&lt;&gt;""),CONCATENATE(LEFT(A18,3),IF(MID(A18,4,2)+1&lt;10,CONCATENATE("0",MID(A18,4,2)+1),MID(A18,4,2)+1)),"")</f>
        <v>IMG10</v>
      </c>
      <c r="B19" s="62" t="s">
        <v>218</v>
      </c>
      <c r="C19" s="20" t="str">
        <f t="shared" si="0"/>
        <v>Recurso F7</v>
      </c>
      <c r="D19" s="63" t="s">
        <v>191</v>
      </c>
      <c r="E19" s="63" t="s">
        <v>155</v>
      </c>
      <c r="F19" s="13" t="str">
        <f t="shared" ca="1" si="4"/>
        <v>CS_11_05_REC110_IMG10n.jpg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CS_11_05_REC110_IMG10a.jpg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219</v>
      </c>
      <c r="K19" s="68" t="s">
        <v>220</v>
      </c>
      <c r="O19" s="2" t="str">
        <f>'Definición técnica de imagenes'!A31</f>
        <v>F10</v>
      </c>
    </row>
    <row r="20" spans="1:15" s="11" customFormat="1" x14ac:dyDescent="0.25">
      <c r="A20" s="12" t="str">
        <f t="shared" si="6"/>
        <v>IMG11</v>
      </c>
      <c r="B20" s="62" t="s">
        <v>221</v>
      </c>
      <c r="C20" s="20" t="str">
        <f t="shared" si="0"/>
        <v>Recurso F7</v>
      </c>
      <c r="D20" s="63" t="s">
        <v>222</v>
      </c>
      <c r="E20" s="63" t="s">
        <v>155</v>
      </c>
      <c r="F20" s="13" t="str">
        <f t="shared" ca="1" si="4"/>
        <v>CS_11_05_REC110_IMG11n.jpg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CS_11_05_REC110_IMG11a.jpg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223</v>
      </c>
      <c r="K20" s="66" t="s">
        <v>224</v>
      </c>
      <c r="O20" s="2" t="str">
        <f>'Definición técnica de imagenes'!A32</f>
        <v>F10B</v>
      </c>
    </row>
    <row r="21" spans="1:15" s="11" customFormat="1" x14ac:dyDescent="0.25">
      <c r="A21" s="12" t="str">
        <f t="shared" si="6"/>
        <v>IMG12</v>
      </c>
      <c r="B21" s="62" t="s">
        <v>225</v>
      </c>
      <c r="C21" s="20" t="str">
        <f t="shared" si="0"/>
        <v>Recurso F7</v>
      </c>
      <c r="D21" s="63" t="s">
        <v>222</v>
      </c>
      <c r="E21" s="63" t="s">
        <v>155</v>
      </c>
      <c r="F21" s="13" t="str">
        <f t="shared" ca="1" si="4"/>
        <v>CS_11_05_REC110_IMG12n.jpg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CS_11_05_REC110_IMG12a.jpg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226</v>
      </c>
      <c r="K21" s="66" t="s">
        <v>227</v>
      </c>
      <c r="O21" s="2" t="str">
        <f>'Definición técnica de imagenes'!A33</f>
        <v>F11</v>
      </c>
    </row>
    <row r="22" spans="1:15" s="11" customFormat="1" x14ac:dyDescent="0.25">
      <c r="A22" s="12" t="str">
        <f t="shared" si="6"/>
        <v>IMG13</v>
      </c>
      <c r="B22" s="62" t="s">
        <v>228</v>
      </c>
      <c r="C22" s="20" t="str">
        <f t="shared" si="0"/>
        <v>Recurso F7</v>
      </c>
      <c r="D22" s="63" t="s">
        <v>222</v>
      </c>
      <c r="E22" s="63" t="s">
        <v>155</v>
      </c>
      <c r="F22" s="13" t="str">
        <f t="shared" ca="1" si="4"/>
        <v>CS_11_05_REC110_IMG13n.jpg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CS_11_05_REC110_IMG13a.jpg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229</v>
      </c>
      <c r="K22" s="69" t="s">
        <v>230</v>
      </c>
      <c r="O22" s="2" t="str">
        <f>'Definición técnica de imagenes'!A34</f>
        <v>F12</v>
      </c>
    </row>
    <row r="23" spans="1:15" s="11" customFormat="1" x14ac:dyDescent="0.25">
      <c r="A23" s="12" t="str">
        <f t="shared" si="6"/>
        <v>IMG14</v>
      </c>
      <c r="B23" s="62" t="s">
        <v>231</v>
      </c>
      <c r="C23" s="20" t="str">
        <f t="shared" si="0"/>
        <v>Recurso F7</v>
      </c>
      <c r="D23" s="63" t="s">
        <v>222</v>
      </c>
      <c r="E23" s="63" t="s">
        <v>155</v>
      </c>
      <c r="F23" s="13" t="str">
        <f t="shared" ca="1" si="4"/>
        <v>CS_11_05_REC110_IMG14n.jpg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CS_11_05_REC110_IMG14a.jpg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232</v>
      </c>
      <c r="K23" s="64" t="s">
        <v>233</v>
      </c>
      <c r="O23" s="2" t="str">
        <f>'Definición técnica de imagenes'!A35</f>
        <v>F13</v>
      </c>
    </row>
    <row r="24" spans="1:15" s="11" customFormat="1" x14ac:dyDescent="0.25">
      <c r="A24" s="12" t="str">
        <f t="shared" si="6"/>
        <v>IMG15</v>
      </c>
      <c r="B24" s="62" t="s">
        <v>234</v>
      </c>
      <c r="C24" s="20" t="str">
        <f t="shared" si="0"/>
        <v>Recurso F7</v>
      </c>
      <c r="D24" s="63" t="s">
        <v>222</v>
      </c>
      <c r="E24" s="63" t="s">
        <v>155</v>
      </c>
      <c r="F24" s="13" t="str">
        <f t="shared" ca="1" si="4"/>
        <v>CS_11_05_REC110_IMG15n.jpg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CS_11_05_REC110_IMG15a.jpg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235</v>
      </c>
      <c r="K24" s="65" t="s">
        <v>236</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2016-05-23T02:29:32Z</dcterms:modified>
</cp:coreProperties>
</file>