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4360" windowHeight="167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<sst xmlns="http://schemas.openxmlformats.org/spreadsheetml/2006/main" count="396" uniqueCount="209">
  <si>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</si>
  <si>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</si>
  <si>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</si>
  <si>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</si>
  <si>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</si>
  <si>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</si>
  <si>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</si>
  <si>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</si>
  <si>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</si>
  <si>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</si>
  <si>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</si>
  <si>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</si>
  <si>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</si>
  <si>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</si>
  <si>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</si>
  <si>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</si>
  <si>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</si>
  <si>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</si>
  <si>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</si>
  <si>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</si>
  <si>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</si>
  <si>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</si>
  <si>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</si>
  <si>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</si>
  <si>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</si>
  <si>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</si>
  <si>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</si>
  <si>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</si>
  <si>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</si>
  <si>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</si>
  <si>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</si>
  <si>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</si>
  <si>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</si>
  <si>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</si>
  <si>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</si>
  <si>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</si>
  <si>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</si>
  <si>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</si>
  <si>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</si>
  <si>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</si>
  <si>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</si>
  <si>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</si>
  <si>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</si>
  <si>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</si>
  <si>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</si>
  <si>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</si>
  <si>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</si>
  <si>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</si>
  <si>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</si>
  <si>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</si>
  <si>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</si>
  <si>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</si>
  <si>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</si>
  <si>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</si>
  <si>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</si>
  <si>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</si>
  <si>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</si>
  <si>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</si>
  <si>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</si>
  <si>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</si>
  <si>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</si>
  <si>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</si>
  <si>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</si>
  <si>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</si>
  <si>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</si>
  <si>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</si>
  <si>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</si>
  <si>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</si>
  <si>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</si>
  <si>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</si>
  <si>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</si>
  <si>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</si>
  <si>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</si>
  <si>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</si>
  <si>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</si>
  <si>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</si>
  <si>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</si>
  <si>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</si>
  <si>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</si>
  <si>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</si>
  <si>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</si>
  <si>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</si>
  <si>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</si>
  <si>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</si>
  <si>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</si>
  <si>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</si>
  <si>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</si>
  <si>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</si>
  <si>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</si>
  <si>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</si>
  <si>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</si>
  <si>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</si>
  <si>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</si>
  <si>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</si>
  <si>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</si>
  <si>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</si>
  <si>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</si>
  <si>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</si>
  <si>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</si>
  <si>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</si>
  <si>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</si>
  <si>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</si>
  <si>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</si>
  <si>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</si>
  <si>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</si>
  <si>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</si>
  <si>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</si>
  <si>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</si>
  <si>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</si>
  <si>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</si>
  <si>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</si>
  <si>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</si>
  <si>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</si>
  <si>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</si>
  <si>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</si>
  <si>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</si>
  <si>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</si>
  <si>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</si>
  <si>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</si>
  <si>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</si>
  <si>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</si>
  <si>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</si>
  <si>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</si>
  <si>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</si>
  <si>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</si>
  <si>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</si>
  <si>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</si>
  <si>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</si>
  <si>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</si>
  <si>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</si>
  <si>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</si>
  <si>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</si>
  <si>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</si>
  <si>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</si>
  <si>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</si>
  <si>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</si>
  <si>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</si>
  <si>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</si>
  <si>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</si>
  <si>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</si>
  <si>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</si>
  <si>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</si>
  <si>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</si>
  <si>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</si>
  <si>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</si>
  <si>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</si>
  <si>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</si>
  <si>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</si>
  <si>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</si>
  <si>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</si>
  <si>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</si>
  <si>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</si>
  <si>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</si>
  <si>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</si>
  <si>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</si>
  <si>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</si>
  <si>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</si>
  <si>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</si>
  <si>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</si>
  <si>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</si>
  <si>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</si>
  <si>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</si>
  <si>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</si>
  <si>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</si>
  <si>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</si>
  <si>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</si>
  <si>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</si>
  <si>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</si>
  <si>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</si>
  <si>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</si>
  <si>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</si>
  <si>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</si>
  <si>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</si>
  <si>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</si>
  <si>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</si>
  <si>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</si>
  <si>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</si>
  <si>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</si>
  <si>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</si>
  <si>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</si>
  <si>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</si>
  <si>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</si>
  <si>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</si>
  <si>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</si>
  <si>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</si>
  <si>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</si>
  <si>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</si>
  <si>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http://static0.planetasaber.com/encyclopedia/Data/Imagenes/FOTOS/0007GO01.jpg</t>
  </si>
  <si>
    <t>Alejandro VI Detalle de La Virgen de los encomendados, de Giovanni Antonio de Roma, s. XVI (Museo Diocesano de Arte Sacro, Orte, Lacio, Italia)</t>
  </si>
  <si>
    <t>f6</t>
  </si>
  <si>
    <t>La Edad Moderna</t>
  </si>
  <si>
    <t>Cesare Gaffurri</t>
  </si>
  <si>
    <t>Ilustración</t>
  </si>
  <si>
    <t>http://static0.planetasaber.com/encyclopedia/Data/Imagenes/FOTOS/0006XX01.jpg</t>
  </si>
  <si>
    <t>Erasmo de Rotterdam (s. XVI), por Hans Holbein el Joven (Museo del Louvre, París, Francia), escribiendo el Elogio de la locura (1511)</t>
  </si>
  <si>
    <t>http://static0.planetasaber.com/encyclopedia/Data/Imagenes/FOTOS/000F7V01.jpg</t>
  </si>
  <si>
    <t>Grabado perteneciente al segundo libro, titulado Discurso de Rafael Hythlodaeo, de la obra Utopía (1516), de Tomás Moro. En la obra de Moro sobresale, además de las referencias a los ideales del humanismo, el influjo de los pensadores clásicos.</t>
  </si>
  <si>
    <t>Fotografía</t>
  </si>
  <si>
    <t>http://static0.planetasaber.com/encyclopedia/Data/Imagenes/FOTOS/0015IC01.jpg</t>
  </si>
  <si>
    <t>Francesco Petrarca fue uno de los principales modelos literarios del renacimiento italiano, a partir de su relectura del platonismo, su dominio de la lengua y la métrica italianas, y su preocupación por el estudio y análisis riguroso de los textos clásicos.</t>
  </si>
  <si>
    <t>http://static0.planetasaber.com/encyclopedia/Data/Imagenes/FOTOS/0022FJ01.jpg</t>
  </si>
  <si>
    <t>El regreso de Judith (ca. 1472), de Sandro Botticelli (Galería de los Uffizi, Florencia, Italia)</t>
  </si>
  <si>
    <t>http://static0.planetasaber.com/encyclopedia/Data/Imagenes/FOTOS/0022FF01.jpg</t>
  </si>
  <si>
    <t>La calumnia (1494-1495), de Sandro Botticelli (Galería de los Uffizi, Florencia, Italia)</t>
  </si>
  <si>
    <t>http://static0.planetasaber.com/encyclopedia/Data/Imagenes/FOTOS/000FFH01.jpg</t>
  </si>
  <si>
    <t>Portada de la edición de 1588 de los Ensayos (1580; Essais), de Michel de Montaigne (Biblioteca Nacional de Francia, París). Los ensayos del filósofo francés siguen siendo, en la actualidad, válidos para fijar las características del género.</t>
  </si>
  <si>
    <t>http://static0.planetasaber.com/encyclopedia/Data/Imagenes/FOTOS/000JTY01.jpg</t>
  </si>
  <si>
    <t>Retrato: Marsilio Ficino (Palacio de Versalles, Francia)</t>
  </si>
  <si>
    <t>CS_07_04_REC10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</si>
</sst>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0" activePane="bottomLeft" state="frozen"/>
      <selection pane="bottomLeft" activeCell="C7" sqref="C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v>42347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191</v>
      </c>
      <c r="D5" s="90"/>
      <c r="E5" s="5"/>
      <c r="F5" s="37" t="str">
        <f>IF(G4="Recurso","Motor del recurso","")</f>
        <v>Motor del recurso</v>
      </c>
      <c r="G5" s="71" t="s">
        <v>189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208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89" customHeight="1">
      <c r="A15" s="12" t="e">
        <f t="shared" si="3"/>
        <v>#VALUE!</v>
      </c>
      <c r="B15" s="62" t="s">
        <v>187</v>
      </c>
      <c r="C15" s="20" t="str">
        <f t="shared" si="0"/>
        <v>Recurso f6</v>
      </c>
      <c r="D15" s="63" t="s">
        <v>192</v>
      </c>
      <c r="E15" s="63" t="s">
        <v>155</v>
      </c>
      <c r="F15" s="13" t="e">
        <f t="shared" ca="1" si="4"/>
        <v>#VALUE!</v>
      </c>
      <c r="G15" s="13" t="e">
        <f ca="1">IF($F15&lt;&gt;"",IF($G$4="Recurso",VLOOKUP($E15,OFFSET('Definición técnica de imagenes'!$A$1,MATCH($G$5,'Definición técnica de imagenes'!$A$1:$A$104,0)-1,1,COUNTIF('Definición técnica de imagenes'!$A$3:$A$102,$G$5),5),5,FALSE),'Definición técnica de imagenes'!$F$16),"")</f>
        <v>#VALUE!</v>
      </c>
      <c r="H15" s="13" t="e">
        <f t="shared" ca="1" si="5"/>
        <v>#VALUE!</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188</v>
      </c>
      <c r="K15" s="66"/>
      <c r="O15" s="2" t="str">
        <f>'Definición técnica de imagenes'!A24</f>
        <v>F6B</v>
      </c>
    </row>
    <row r="16" spans="1:16" s="11" customFormat="1" ht="52">
      <c r="A16" s="12" t="e">
        <f t="shared" si="3"/>
        <v>#VALUE!</v>
      </c>
      <c r="B16" s="62" t="s">
        <v>193</v>
      </c>
      <c r="C16" s="20" t="str">
        <f t="shared" si="0"/>
        <v>Recurso f6</v>
      </c>
      <c r="D16" s="63" t="s">
        <v>192</v>
      </c>
      <c r="E16" s="63" t="s">
        <v>155</v>
      </c>
      <c r="F16" s="13" t="e">
        <f t="shared" ca="1" si="4"/>
        <v>#VALUE!</v>
      </c>
      <c r="G16" s="13" t="e">
        <f ca="1">IF($F16&lt;&gt;"",IF($G$4="Recurso",VLOOKUP($E16,OFFSET('Definición técnica de imagenes'!$A$1,MATCH($G$5,'Definición técnica de imagenes'!$A$1:$A$104,0)-1,1,COUNTIF('Definición técnica de imagenes'!$A$3:$A$102,$G$5),5),5,FALSE),'Definición técnica de imagenes'!$F$16),"")</f>
        <v>#VALUE!</v>
      </c>
      <c r="H16" s="13" t="e">
        <f t="shared" ca="1" si="5"/>
        <v>#VALUE!</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ht="91">
      <c r="A17" s="12" t="e">
        <f t="shared" si="3"/>
        <v>#VALUE!</v>
      </c>
      <c r="B17" s="62" t="s">
        <v>195</v>
      </c>
      <c r="C17" s="20" t="str">
        <f t="shared" si="0"/>
        <v>Recurso f6</v>
      </c>
      <c r="D17" s="63" t="s">
        <v>197</v>
      </c>
      <c r="E17" s="63" t="s">
        <v>155</v>
      </c>
      <c r="F17" s="13" t="e">
        <f t="shared" ca="1" si="4"/>
        <v>#VALUE!</v>
      </c>
      <c r="G17" s="13" t="e">
        <f ca="1">IF($F17&lt;&gt;"",IF($G$4="Recurso",VLOOKUP($E17,OFFSET('Definición técnica de imagenes'!$A$1,MATCH($G$5,'Definición técnica de imagenes'!$A$1:$A$104,0)-1,1,COUNTIF('Definición técnica de imagenes'!$A$3:$A$102,$G$5),5),5,FALSE),'Definición técnica de imagenes'!$F$16),"")</f>
        <v>#VALUE!</v>
      </c>
      <c r="H17" s="13" t="e">
        <f t="shared" ca="1" si="5"/>
        <v>#VALUE!</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196</v>
      </c>
      <c r="K17" s="66"/>
      <c r="O17" s="2" t="str">
        <f>'Definición técnica de imagenes'!A27</f>
        <v>F7B</v>
      </c>
    </row>
    <row r="18" spans="1:15" s="11" customFormat="1" ht="91">
      <c r="A18" s="12" t="e">
        <f t="shared" si="3"/>
        <v>#VALUE!</v>
      </c>
      <c r="B18" s="62" t="s">
        <v>198</v>
      </c>
      <c r="C18" s="20" t="str">
        <f t="shared" si="0"/>
        <v>Recurso f6</v>
      </c>
      <c r="D18" s="63" t="s">
        <v>192</v>
      </c>
      <c r="E18" s="63" t="s">
        <v>155</v>
      </c>
      <c r="F18" s="13" t="e">
        <f t="shared" ca="1" si="4"/>
        <v>#VALUE!</v>
      </c>
      <c r="G18" s="13" t="e">
        <f ca="1">IF($F18&lt;&gt;"",IF($G$4="Recurso",VLOOKUP($E18,OFFSET('Definición técnica de imagenes'!$A$1,MATCH($G$5,'Definición técnica de imagenes'!$A$1:$A$104,0)-1,1,COUNTIF('Definición técnica de imagenes'!$A$3:$A$102,$G$5),5),5,FALSE),'Definición técnica de imagenes'!$F$16),"")</f>
        <v>#VALUE!</v>
      </c>
      <c r="H18" s="13" t="e">
        <f t="shared" ca="1" si="5"/>
        <v>#VALUE!</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52">
      <c r="A19" s="12" t="e">
        <f t="shared" ref="A19:A50" si="6">IF(OR(B19&lt;&gt;"",J19&lt;&gt;""),CONCATENATE(LEFT(A18,3),IF(MID(A18,4,2)+1&lt;10,CONCATENATE("0",MID(A18,4,2)+1),MID(A18,4,2)+1)),"")</f>
        <v>#VALUE!</v>
      </c>
      <c r="B19" s="62" t="s">
        <v>200</v>
      </c>
      <c r="C19" s="20" t="str">
        <f t="shared" si="0"/>
        <v>Recurso f6</v>
      </c>
      <c r="D19" s="63" t="s">
        <v>192</v>
      </c>
      <c r="E19" s="63" t="s">
        <v>155</v>
      </c>
      <c r="F19" s="13" t="e">
        <f t="shared" ca="1" si="4"/>
        <v>#VALUE!</v>
      </c>
      <c r="G19" s="13" t="e">
        <f ca="1">IF($F19&lt;&gt;"",IF($G$4="Recurso",VLOOKUP($E19,OFFSET('Definición técnica de imagenes'!$A$1,MATCH($G$5,'Definición técnica de imagenes'!$A$1:$A$104,0)-1,1,COUNTIF('Definición técnica de imagenes'!$A$3:$A$102,$G$5),5),5,FALSE),'Definición técnica de imagenes'!$F$16),"")</f>
        <v>#VALUE!</v>
      </c>
      <c r="H19" s="13" t="e">
        <f t="shared" ca="1" si="5"/>
        <v>#VALUE!</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ht="52">
      <c r="A20" s="12" t="e">
        <f t="shared" si="6"/>
        <v>#VALUE!</v>
      </c>
      <c r="B20" s="62" t="s">
        <v>202</v>
      </c>
      <c r="C20" s="20" t="str">
        <f t="shared" si="0"/>
        <v>Recurso f6</v>
      </c>
      <c r="D20" s="63" t="s">
        <v>197</v>
      </c>
      <c r="E20" s="63" t="s">
        <v>155</v>
      </c>
      <c r="F20" s="13" t="e">
        <f t="shared" ca="1" si="4"/>
        <v>#VALUE!</v>
      </c>
      <c r="G20" s="13" t="e">
        <f ca="1">IF($F20&lt;&gt;"",IF($G$4="Recurso",VLOOKUP($E20,OFFSET('Definición técnica de imagenes'!$A$1,MATCH($G$5,'Definición técnica de imagenes'!$A$1:$A$104,0)-1,1,COUNTIF('Definición técnica de imagenes'!$A$3:$A$102,$G$5),5),5,FALSE),'Definición técnica de imagenes'!$F$16),"")</f>
        <v>#VALUE!</v>
      </c>
      <c r="H20" s="13" t="e">
        <f t="shared" ca="1" si="5"/>
        <v>#VALUE!</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203</v>
      </c>
      <c r="K20" s="66"/>
      <c r="O20" s="2" t="str">
        <f>'Definición técnica de imagenes'!A32</f>
        <v>F10B</v>
      </c>
    </row>
    <row r="21" spans="1:15" s="11" customFormat="1" ht="91">
      <c r="A21" s="12" t="e">
        <f t="shared" si="6"/>
        <v>#VALUE!</v>
      </c>
      <c r="B21" s="62" t="s">
        <v>204</v>
      </c>
      <c r="C21" s="20" t="str">
        <f t="shared" si="0"/>
        <v>Recurso f6</v>
      </c>
      <c r="D21" s="63" t="s">
        <v>192</v>
      </c>
      <c r="E21" s="63" t="s">
        <v>155</v>
      </c>
      <c r="F21" s="13" t="e">
        <f t="shared" ca="1" si="4"/>
        <v>#VALUE!</v>
      </c>
      <c r="G21" s="13" t="e">
        <f ca="1">IF($F21&lt;&gt;"",IF($G$4="Recurso",VLOOKUP($E21,OFFSET('Definición técnica de imagenes'!$A$1,MATCH($G$5,'Definición técnica de imagenes'!$A$1:$A$104,0)-1,1,COUNTIF('Definición técnica de imagenes'!$A$3:$A$102,$G$5),5),5,FALSE),'Definición técnica de imagenes'!$F$16),"")</f>
        <v>#VALUE!</v>
      </c>
      <c r="H21" s="13" t="e">
        <f t="shared" ca="1" si="5"/>
        <v>#VALUE!</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205</v>
      </c>
      <c r="K21" s="66"/>
      <c r="O21" s="2" t="str">
        <f>'Definición técnica de imagenes'!A33</f>
        <v>F11</v>
      </c>
    </row>
    <row r="22" spans="1:15" s="11" customFormat="1" ht="52">
      <c r="A22" s="12" t="e">
        <f t="shared" si="6"/>
        <v>#VALUE!</v>
      </c>
      <c r="B22" s="62" t="s">
        <v>206</v>
      </c>
      <c r="C22" s="20" t="str">
        <f t="shared" si="0"/>
        <v>Recurso f6</v>
      </c>
      <c r="D22" s="63" t="s">
        <v>192</v>
      </c>
      <c r="E22" s="63" t="s">
        <v>155</v>
      </c>
      <c r="F22" s="13" t="e">
        <f t="shared" ca="1" si="4"/>
        <v>#VALUE!</v>
      </c>
      <c r="G22" s="13" t="e">
        <f ca="1">IF($F22&lt;&gt;"",IF($G$4="Recurso",VLOOKUP($E22,OFFSET('Definición técnica de imagenes'!$A$1,MATCH($G$5,'Definición técnica de imagenes'!$A$1:$A$104,0)-1,1,COUNTIF('Definición técnica de imagenes'!$A$3:$A$102,$G$5),5),5,FALSE),'Definición técnica de imagenes'!$F$16),"")</f>
        <v>#VALUE!</v>
      </c>
      <c r="H22" s="13" t="e">
        <f t="shared" ca="1" si="5"/>
        <v>#VALUE!</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207</v>
      </c>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Cesare Gaffurri</cp:lastModifiedBy>
  <dcterms:created xsi:type="dcterms:W3CDTF">2014-07-01T23:43:25Z</dcterms:created>
  <dcterms:modified xsi:type="dcterms:W3CDTF">2015-12-10T04:25:12Z</dcterms:modified>
</cp:coreProperties>
</file>