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thalia\Documents\GitHub\CienciasSociales\fuentes\contenidos\grado08\guion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808"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<sst xmlns="http://schemas.openxmlformats.org/spreadsheetml/2006/main" count="464" uniqueCount="247">
  <si>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</si>
  <si>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</si>
  <si>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</si>
  <si>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</si>
  <si>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</si>
  <si>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</si>
  <si>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</si>
  <si>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</si>
  <si>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</si>
  <si>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</si>
  <si>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</si>
  <si>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</si>
  <si>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</si>
  <si>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</si>
  <si>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</si>
  <si>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</si>
  <si>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</si>
  <si>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</si>
  <si>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</si>
  <si>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</si>
  <si>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</si>
  <si>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</si>
  <si>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</si>
  <si>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</si>
  <si>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</si>
  <si>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</si>
  <si>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</si>
  <si>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</si>
  <si>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</si>
  <si>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</si>
  <si>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</si>
  <si>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</si>
  <si>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</si>
  <si>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</si>
  <si>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</si>
  <si>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</si>
  <si>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</si>
  <si>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</si>
  <si>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</si>
  <si>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</si>
  <si>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</si>
  <si>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</si>
  <si>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</si>
  <si>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</si>
  <si>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</si>
  <si>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</si>
  <si>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</si>
  <si>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</si>
  <si>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</si>
  <si>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</si>
  <si>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</si>
  <si>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</si>
  <si>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</si>
  <si>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</si>
  <si>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</si>
  <si>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</si>
  <si>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</si>
  <si>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</si>
  <si>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</si>
  <si>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</si>
  <si>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</si>
  <si>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</si>
  <si>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</si>
  <si>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</si>
  <si>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</si>
  <si>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</si>
  <si>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</si>
  <si>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</si>
  <si>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</si>
  <si>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</si>
  <si>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</si>
  <si>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</si>
  <si>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</si>
  <si>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</si>
  <si>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</si>
  <si>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</si>
  <si>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</si>
  <si>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</si>
  <si>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</si>
  <si>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</si>
  <si>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</si>
  <si>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</si>
  <si>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</si>
  <si>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</si>
  <si>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</si>
  <si>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</si>
  <si>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</si>
  <si>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</si>
  <si>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</si>
  <si>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</si>
  <si>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</si>
  <si>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</si>
  <si>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</si>
  <si>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</si>
  <si>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</si>
  <si>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</si>
  <si>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</si>
  <si>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</si>
  <si>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</si>
  <si>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</si>
  <si>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</si>
  <si>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</si>
  <si>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</si>
  <si>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</si>
  <si>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</si>
  <si>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</si>
  <si>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</si>
  <si>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</si>
  <si>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</si>
  <si>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</si>
  <si>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</si>
  <si>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</si>
  <si>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</si>
  <si>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</si>
  <si>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</si>
  <si>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</si>
  <si>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</si>
  <si>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</si>
  <si>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</si>
  <si>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</si>
  <si>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</si>
  <si>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</si>
  <si>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</si>
  <si>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</si>
  <si>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</si>
  <si>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</si>
  <si>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</si>
  <si>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</si>
  <si>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</si>
  <si>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</si>
  <si>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</si>
  <si>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</si>
  <si>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</si>
  <si>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</si>
  <si>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</si>
  <si>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</si>
  <si>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</si>
  <si>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</si>
  <si>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</si>
  <si>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</si>
  <si>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</si>
  <si>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</si>
  <si>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</si>
  <si>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</si>
  <si>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</si>
  <si>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</si>
  <si>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</si>
  <si>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</si>
  <si>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</si>
  <si>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</si>
  <si>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</si>
  <si>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</si>
  <si>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</si>
  <si>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</si>
  <si>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</si>
  <si>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</si>
  <si>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</si>
  <si>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</si>
  <si>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</si>
  <si>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</si>
  <si>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</si>
  <si>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</si>
  <si>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</si>
  <si>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</si>
  <si>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</si>
  <si>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</si>
  <si>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</si>
  <si>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</si>
  <si>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</si>
  <si>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</si>
  <si>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</si>
  <si>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</si>
  <si>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</si>
  <si>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</si>
  <si>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</si>
  <si>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</si>
  <si>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</si>
  <si>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</si>
  <si>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</si>
  <si>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</si>
  <si>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</si>
  <si>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</si>
  <si>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</si>
  <si>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</si>
  <si>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</si>
  <si>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</si>
  <si>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</si>
  <si>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Latinoamérica en la segunda mitad del siglo XIX</t>
  </si>
  <si>
    <t>Nathalia Castañeda</t>
  </si>
  <si>
    <t>CS_08_07_REC60</t>
  </si>
  <si>
    <t>http://www.lajornadanet.com/diario/archivo/2012/octubre/31/9.php</t>
  </si>
  <si>
    <t>Ilustración</t>
  </si>
  <si>
    <t>Mapa político de Brasil que señala la ciudad de Sao Paulo.</t>
  </si>
  <si>
    <t>Ilustrar mapa político de Brasil con base en ejemplo. Para la imagen de la Opción 1, solo señalar en un recuadro rojo la ciudad de Sao Paulo, y escribir su nombre.</t>
  </si>
  <si>
    <t>Mapa político de Brasil que señala los territorios de Maranhão, Ceará, Piauí, Pará y Amazonas.</t>
  </si>
  <si>
    <t>Ilustrar mapa político de Brasil con base en ejemplo. Para la imagen de la Opción 2, solo señalar en un recuadro rojo las zonas de Maranhão, Ceará, Piauí, Pará y Amazonas.</t>
  </si>
  <si>
    <t>Mapa político de Brasil que señala los territorios de Minas Gerais, Pernambuco, Bahía y Sao Paulo.</t>
  </si>
  <si>
    <t>Ilustrar mapa político de Brasil con base en ejemplo. Para la imagen de la Opción 3, solo señalar en un recuadro rojo las zonas de Minas Gerais, Pernabuco, Bahía y Sao Paulo.</t>
  </si>
  <si>
    <t>Mapa político de Brasil que señala el Estado de Pernambuco.</t>
  </si>
  <si>
    <t>Ilustrar mapa político de Brasil con base en ejemplo. Para la imagen de la Opción 4, solo señalar en un recuadro rojo el Estado de Pernambuco.</t>
  </si>
  <si>
    <t>Mapa político de Brasil que señala el Estado de Minas Gerais</t>
  </si>
  <si>
    <t>Ilustrar mapa político de Brasil con base en ejemplo. Para la imagen de la Opción 5, solo señalar en un recuadro rojo el Estado de Minas Gerais.</t>
  </si>
  <si>
    <t>http://www.cervantesvirtual.com/portales/literatura_hispanoportuguesa/imagenes_personajes/imagen/imagenes_personajes_14_joao_iv_juan_rey_portugal</t>
  </si>
  <si>
    <t>Juan IV de Portugal</t>
  </si>
  <si>
    <t>Shutterstock 270491738</t>
  </si>
  <si>
    <t>Fotografía</t>
  </si>
  <si>
    <t>Monumento a los bandeirantes</t>
  </si>
  <si>
    <t>En caso de no poder negociar la imagen con la biblioteca, hacer una ilustración sencilla del personaje. Imagen para ficha 1 de opción 1.</t>
  </si>
  <si>
    <t>Imagen para ficha 2 de opción 1.</t>
  </si>
  <si>
    <t>http://mlb-s2-p.mlstatic.com/brasil-maximo-postal-ano-1941-amador-bueno-rei-de-so-paulo-9046-MLB20010546570_112013-F.jpg</t>
  </si>
  <si>
    <t>Amador Bueno da Ribeira</t>
  </si>
  <si>
    <t>Ilustrar con base en imagen modelo. Imagen para ficha 3 de opción 1.</t>
  </si>
  <si>
    <t>Shutterstock 81438724</t>
  </si>
  <si>
    <t>Campo de algodón en Brasil</t>
  </si>
  <si>
    <t>Imagen para ficha 1 de opción 2.</t>
  </si>
  <si>
    <t>Shutterstock 237231922</t>
  </si>
  <si>
    <t>Africanos esclavizados</t>
  </si>
  <si>
    <t>Imagen para ficha 2 de opción 2.</t>
  </si>
  <si>
    <t>Shutterstock 95609731</t>
  </si>
  <si>
    <t>Ruinas de misiones jesuitas</t>
  </si>
  <si>
    <t>Imagen para ficha 3 de opción 2.</t>
  </si>
  <si>
    <t>http://hispanicasaber.planetasaber.com/encyclopedia/default.asp?idpack=9&amp;idpil=0006FG01&amp;ruta=Buscador</t>
  </si>
  <si>
    <t>Imagen para ficha 1 de opción 3.</t>
  </si>
  <si>
    <t>Mina de Itabira en Minas Gerais</t>
  </si>
  <si>
    <t>Shutterstock 71252518</t>
  </si>
  <si>
    <t>Mina de oro</t>
  </si>
  <si>
    <t>Imagen para ficha 2 de opción 3.</t>
  </si>
  <si>
    <t>Shutterstock 319455584</t>
  </si>
  <si>
    <t>Ouro Preto</t>
  </si>
  <si>
    <t>Imagen para ficha 3 de opción 3.</t>
  </si>
  <si>
    <t>http://hispanicasaber.planetasaber.com/encyclopedia/default.asp?idpack=9&amp;idpil=0009R001&amp;ruta=Buscador</t>
  </si>
  <si>
    <t>Recogida de caña de azucar</t>
  </si>
  <si>
    <t>Imagen para ficha 1 de opción 4.</t>
  </si>
  <si>
    <t>Imagen para ficha 2 de opción 4.</t>
  </si>
  <si>
    <t>http://hispanicasaber.planetasaber.com/encyclopedia/default.asp?idpack=9&amp;idpil=0008U201&amp;ruta=Buscador</t>
  </si>
  <si>
    <t>Comercio</t>
  </si>
  <si>
    <t>Shutterstock 185034818</t>
  </si>
  <si>
    <t>Olinda y Recife</t>
  </si>
  <si>
    <t>Ilustrar un mapa del Estado de Pernambuco, como el de la imagen referencia, pero solo resaltar en él, muy visibles, las ciudades de Olinda y Recife.</t>
  </si>
  <si>
    <t>Shutterstock 221430175</t>
  </si>
  <si>
    <t>Imagen para ficha 1 de opción 5.</t>
  </si>
  <si>
    <t>Shutterstock 218912548</t>
  </si>
  <si>
    <t>Mineros en aluvión</t>
  </si>
  <si>
    <t>Imagen para ficha 2 de opción 5.</t>
  </si>
  <si>
    <t>CS_08_07_IMG06</t>
  </si>
  <si>
    <t>Joaquim José da Silva Xavier, "Tiradentes"</t>
  </si>
  <si>
    <t>Utilizar la misma imagen del cuaderno de estudio. Imagen para ficha 3 de opción 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</si>
</sst>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0" sqref="B10"/>
    </sheetView>
  </sheetViews>
  <sheetFormatPr baseColWidth="10" defaultColWidth="10.8984375" defaultRowHeight="13.2" x14ac:dyDescent="0.25"/>
  <cols>
    <col min="1" max="1" width="7" style="2" customWidth="1"/>
    <col min="2" max="2" width="21" style="2" customWidth="1"/>
    <col min="3" max="3" width="21.19921875" style="2" customWidth="1"/>
    <col min="4" max="4" width="20.1992187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F6</v>
      </c>
    </row>
    <row r="2" spans="1:16" ht="15.6" x14ac:dyDescent="0.3">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6" x14ac:dyDescent="0.3">
      <c r="A3" s="1"/>
      <c r="B3" s="4" t="s">
        <v>8</v>
      </c>
      <c r="C3" s="87">
        <v>8</v>
      </c>
      <c r="D3" s="88"/>
      <c r="F3" s="80">
        <v>42452</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6"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79.2" x14ac:dyDescent="0.25">
      <c r="A10" s="12" t="str">
        <f>IF(OR(B10&lt;&gt;"",J10&lt;&gt;""),"IMG01","")</f>
        <v>IMG01</v>
      </c>
      <c r="B10" s="62" t="s">
        <v>190</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CS_08_07_REC60_IMG01.jpg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193</v>
      </c>
      <c r="O10" s="2" t="str">
        <f>'Definición técnica de imagenes'!A12</f>
        <v>M12D</v>
      </c>
    </row>
    <row r="11" spans="1:16" s="11" customFormat="1" ht="79.2" x14ac:dyDescent="0.25">
      <c r="A11" s="12" t="str">
        <f t="shared" ref="A11:A18" si="3">IF(OR(B11&lt;&gt;"",J11&lt;&gt;""),CONCATENATE(LEFT(A10,3),IF(MID(A10,4,2)+1&lt;10,CONCATENATE("0",MID(A10,4,2)+1))),"")</f>
        <v>IMG02</v>
      </c>
      <c r="B11" s="62" t="s">
        <v>190</v>
      </c>
      <c r="C11" s="20" t="str">
        <f t="shared" si="0"/>
        <v>Recurso F6</v>
      </c>
      <c r="D11" s="63" t="s">
        <v>191</v>
      </c>
      <c r="E11" s="63" t="s">
        <v>150</v>
      </c>
      <c r="F11" s="13" t="str">
        <f t="shared" ref="F11:F74" ca="1" si="4">IF(OR(B11&lt;&gt;"",J11&lt;&gt;""),CONCATENATE($C$7,"_",$A11,IF($G$4="Cuaderno de Estudio","_small",CONCATENATE(IF(I11="","","n"),IF(LEFT($G$5,1)="F",".jpg",".png")))),"")</f>
        <v>CS_08_07_REC60_IMG02.jpg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5" t="s">
        <v>195</v>
      </c>
      <c r="O11" s="2" t="str">
        <f>'Definición técnica de imagenes'!A13</f>
        <v>M101</v>
      </c>
    </row>
    <row r="12" spans="1:16" s="11" customFormat="1" ht="79.2" x14ac:dyDescent="0.25">
      <c r="A12" s="12" t="str">
        <f t="shared" si="3"/>
        <v>IMG03</v>
      </c>
      <c r="B12" s="62" t="s">
        <v>190</v>
      </c>
      <c r="C12" s="20" t="str">
        <f t="shared" si="0"/>
        <v>Recurso F6</v>
      </c>
      <c r="D12" s="63" t="s">
        <v>191</v>
      </c>
      <c r="E12" s="63" t="s">
        <v>150</v>
      </c>
      <c r="F12" s="13" t="str">
        <f t="shared" ca="1" si="4"/>
        <v>CS_08_07_REC60_IMG03.jpg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196</v>
      </c>
      <c r="K12" s="64" t="s">
        <v>197</v>
      </c>
      <c r="O12" s="2" t="str">
        <f>'Definición técnica de imagenes'!A18</f>
        <v>Diaporama F1</v>
      </c>
    </row>
    <row r="13" spans="1:16" s="11" customFormat="1" ht="66" x14ac:dyDescent="0.25">
      <c r="A13" s="12" t="str">
        <f t="shared" si="3"/>
        <v>IMG04</v>
      </c>
      <c r="B13" s="62" t="s">
        <v>190</v>
      </c>
      <c r="C13" s="20" t="str">
        <f t="shared" si="0"/>
        <v>Recurso F6</v>
      </c>
      <c r="D13" s="63" t="s">
        <v>191</v>
      </c>
      <c r="E13" s="63" t="s">
        <v>150</v>
      </c>
      <c r="F13" s="13" t="str">
        <f t="shared" ca="1" si="4"/>
        <v>CS_08_07_REC60_IMG04.jpg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198</v>
      </c>
      <c r="K13" s="64" t="s">
        <v>199</v>
      </c>
      <c r="O13" s="2" t="str">
        <f>'Definición técnica de imagenes'!A19</f>
        <v>F4</v>
      </c>
    </row>
    <row r="14" spans="1:16" s="11" customFormat="1" ht="66" x14ac:dyDescent="0.25">
      <c r="A14" s="12" t="str">
        <f t="shared" si="3"/>
        <v>IMG05</v>
      </c>
      <c r="B14" s="62" t="s">
        <v>190</v>
      </c>
      <c r="C14" s="20" t="str">
        <f t="shared" si="0"/>
        <v>Recurso F6</v>
      </c>
      <c r="D14" s="63" t="s">
        <v>191</v>
      </c>
      <c r="E14" s="63" t="s">
        <v>150</v>
      </c>
      <c r="F14" s="13" t="str">
        <f t="shared" ca="1" si="4"/>
        <v>CS_08_07_REC60_IMG05.jpg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200</v>
      </c>
      <c r="K14" s="64" t="s">
        <v>201</v>
      </c>
      <c r="O14" s="2" t="str">
        <f>'Definición técnica de imagenes'!A22</f>
        <v>F6</v>
      </c>
    </row>
    <row r="15" spans="1:16" s="11" customFormat="1" ht="92.4" x14ac:dyDescent="0.25">
      <c r="A15" s="12" t="str">
        <f t="shared" si="3"/>
        <v>IMG06</v>
      </c>
      <c r="B15" s="62" t="s">
        <v>202</v>
      </c>
      <c r="C15" s="20" t="str">
        <f t="shared" si="0"/>
        <v>Recurso F6</v>
      </c>
      <c r="D15" s="63" t="s">
        <v>191</v>
      </c>
      <c r="E15" s="63" t="s">
        <v>155</v>
      </c>
      <c r="F15" s="13" t="str">
        <f t="shared" ca="1" si="4"/>
        <v>CS_08_07_REC60_IMG06n.jpg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CS_08_07_REC60_IMG06a.jpg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203</v>
      </c>
      <c r="K15" s="66" t="s">
        <v>207</v>
      </c>
      <c r="O15" s="2" t="str">
        <f>'Definición técnica de imagenes'!A24</f>
        <v>F6B</v>
      </c>
    </row>
    <row r="16" spans="1:16" s="11" customFormat="1" ht="13.8" x14ac:dyDescent="0.3">
      <c r="A16" s="12" t="str">
        <f t="shared" si="3"/>
        <v>IMG07</v>
      </c>
      <c r="B16" s="62" t="s">
        <v>204</v>
      </c>
      <c r="C16" s="20" t="str">
        <f t="shared" si="0"/>
        <v>Recurso F6</v>
      </c>
      <c r="D16" s="63" t="s">
        <v>205</v>
      </c>
      <c r="E16" s="63" t="s">
        <v>155</v>
      </c>
      <c r="F16" s="13" t="str">
        <f t="shared" ca="1" si="4"/>
        <v>CS_08_07_REC60_IMG07n.jpg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CS_08_07_REC60_IMG07a.jpg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206</v>
      </c>
      <c r="K16" s="68" t="s">
        <v>208</v>
      </c>
      <c r="O16" s="2" t="str">
        <f>'Definición técnica de imagenes'!A25</f>
        <v>F7</v>
      </c>
    </row>
    <row r="17" spans="1:15" s="11" customFormat="1" ht="92.4" x14ac:dyDescent="0.25">
      <c r="A17" s="12" t="str">
        <f t="shared" si="3"/>
        <v>IMG08</v>
      </c>
      <c r="B17" s="62" t="s">
        <v>209</v>
      </c>
      <c r="C17" s="20" t="str">
        <f t="shared" si="0"/>
        <v>Recurso F6</v>
      </c>
      <c r="D17" s="63" t="s">
        <v>191</v>
      </c>
      <c r="E17" s="63" t="s">
        <v>155</v>
      </c>
      <c r="F17" s="13" t="str">
        <f t="shared" ca="1" si="4"/>
        <v>CS_08_07_REC60_IMG08n.jpg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CS_08_07_REC60_IMG08a.jpg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210</v>
      </c>
      <c r="K17" s="66" t="s">
        <v>211</v>
      </c>
      <c r="O17" s="2" t="str">
        <f>'Definición técnica de imagenes'!A27</f>
        <v>F7B</v>
      </c>
    </row>
    <row r="18" spans="1:15" s="11" customFormat="1" x14ac:dyDescent="0.25">
      <c r="A18" s="12" t="str">
        <f t="shared" si="3"/>
        <v>IMG09</v>
      </c>
      <c r="B18" s="62" t="s">
        <v>212</v>
      </c>
      <c r="C18" s="20" t="str">
        <f t="shared" si="0"/>
        <v>Recurso F6</v>
      </c>
      <c r="D18" s="63" t="s">
        <v>205</v>
      </c>
      <c r="E18" s="63" t="s">
        <v>155</v>
      </c>
      <c r="F18" s="13" t="str">
        <f t="shared" ca="1" si="4"/>
        <v>CS_08_07_REC60_IMG09n.jpg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CS_08_07_REC60_IMG09a.jpg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213</v>
      </c>
      <c r="K18" s="66" t="s">
        <v>214</v>
      </c>
      <c r="O18" s="2" t="str">
        <f>'Definición técnica de imagenes'!A30</f>
        <v>F8</v>
      </c>
    </row>
    <row r="19" spans="1:15" s="11" customFormat="1" ht="13.8" x14ac:dyDescent="0.3">
      <c r="A19" s="12" t="str">
        <f t="shared" ref="A19:A50" si="6">IF(OR(B19&lt;&gt;"",J19&lt;&gt;""),CONCATENATE(LEFT(A18,3),IF(MID(A18,4,2)+1&lt;10,CONCATENATE("0",MID(A18,4,2)+1),MID(A18,4,2)+1)),"")</f>
        <v>IMG10</v>
      </c>
      <c r="B19" s="62" t="s">
        <v>215</v>
      </c>
      <c r="C19" s="20" t="str">
        <f t="shared" si="0"/>
        <v>Recurso F6</v>
      </c>
      <c r="D19" s="63" t="s">
        <v>191</v>
      </c>
      <c r="E19" s="63" t="s">
        <v>155</v>
      </c>
      <c r="F19" s="13" t="str">
        <f t="shared" ca="1" si="4"/>
        <v>CS_08_07_REC60_IMG10n.jpg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CS_08_07_REC60_IMG10a.jpg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216</v>
      </c>
      <c r="K19" s="68" t="s">
        <v>217</v>
      </c>
      <c r="O19" s="2" t="str">
        <f>'Definición técnica de imagenes'!A31</f>
        <v>F10</v>
      </c>
    </row>
    <row r="20" spans="1:15" s="11" customFormat="1" x14ac:dyDescent="0.25">
      <c r="A20" s="12" t="str">
        <f t="shared" si="6"/>
        <v>IMG11</v>
      </c>
      <c r="B20" s="62" t="s">
        <v>218</v>
      </c>
      <c r="C20" s="20" t="str">
        <f t="shared" si="0"/>
        <v>Recurso F6</v>
      </c>
      <c r="D20" s="63" t="s">
        <v>205</v>
      </c>
      <c r="E20" s="63" t="s">
        <v>155</v>
      </c>
      <c r="F20" s="13" t="str">
        <f t="shared" ca="1" si="4"/>
        <v>CS_08_07_REC60_IMG11n.jpg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CS_08_07_REC60_IMG11a.jpg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219</v>
      </c>
      <c r="K20" s="66" t="s">
        <v>220</v>
      </c>
      <c r="O20" s="2" t="str">
        <f>'Definición técnica de imagenes'!A32</f>
        <v>F10B</v>
      </c>
    </row>
    <row r="21" spans="1:15" s="11" customFormat="1" ht="66" x14ac:dyDescent="0.25">
      <c r="A21" s="12" t="str">
        <f t="shared" si="6"/>
        <v>IMG12</v>
      </c>
      <c r="B21" s="62" t="s">
        <v>221</v>
      </c>
      <c r="C21" s="20" t="str">
        <f t="shared" si="0"/>
        <v>Recurso F6</v>
      </c>
      <c r="D21" s="63" t="s">
        <v>205</v>
      </c>
      <c r="E21" s="63" t="s">
        <v>155</v>
      </c>
      <c r="F21" s="13" t="str">
        <f t="shared" ca="1" si="4"/>
        <v>CS_08_07_REC60_IMG12n.jpg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CS_08_07_REC60_IMG12a.jpg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223</v>
      </c>
      <c r="K21" s="66" t="s">
        <v>222</v>
      </c>
      <c r="O21" s="2" t="str">
        <f>'Definición técnica de imagenes'!A33</f>
        <v>F11</v>
      </c>
    </row>
    <row r="22" spans="1:15" s="11" customFormat="1" x14ac:dyDescent="0.25">
      <c r="A22" s="12" t="str">
        <f t="shared" si="6"/>
        <v>IMG13</v>
      </c>
      <c r="B22" s="62" t="s">
        <v>224</v>
      </c>
      <c r="C22" s="20" t="str">
        <f t="shared" si="0"/>
        <v>Recurso F6</v>
      </c>
      <c r="D22" s="63" t="s">
        <v>191</v>
      </c>
      <c r="E22" s="63" t="s">
        <v>155</v>
      </c>
      <c r="F22" s="13" t="str">
        <f t="shared" ca="1" si="4"/>
        <v>CS_08_07_REC60_IMG13n.jpg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CS_08_07_REC60_IMG13a.jpg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225</v>
      </c>
      <c r="K22" s="69" t="s">
        <v>226</v>
      </c>
      <c r="O22" s="2" t="str">
        <f>'Definición técnica de imagenes'!A34</f>
        <v>F12</v>
      </c>
    </row>
    <row r="23" spans="1:15" s="11" customFormat="1" x14ac:dyDescent="0.25">
      <c r="A23" s="12" t="str">
        <f t="shared" si="6"/>
        <v>IMG14</v>
      </c>
      <c r="B23" s="62" t="s">
        <v>227</v>
      </c>
      <c r="C23" s="20" t="str">
        <f t="shared" si="0"/>
        <v>Recurso F6</v>
      </c>
      <c r="D23" s="63" t="s">
        <v>191</v>
      </c>
      <c r="E23" s="63" t="s">
        <v>155</v>
      </c>
      <c r="F23" s="13" t="str">
        <f t="shared" ca="1" si="4"/>
        <v>CS_08_07_REC60_IMG14n.jpg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CS_08_07_REC60_IMG14a.jpg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228</v>
      </c>
      <c r="K23" s="64" t="s">
        <v>229</v>
      </c>
      <c r="O23" s="2" t="str">
        <f>'Definición técnica de imagenes'!A35</f>
        <v>F13</v>
      </c>
    </row>
    <row r="24" spans="1:15" s="11" customFormat="1" ht="66" x14ac:dyDescent="0.25">
      <c r="A24" s="12" t="str">
        <f t="shared" si="6"/>
        <v>IMG15</v>
      </c>
      <c r="B24" s="62" t="s">
        <v>230</v>
      </c>
      <c r="C24" s="20" t="str">
        <f t="shared" si="0"/>
        <v>Recurso F6</v>
      </c>
      <c r="D24" s="63" t="s">
        <v>191</v>
      </c>
      <c r="E24" s="63" t="s">
        <v>155</v>
      </c>
      <c r="F24" s="13" t="str">
        <f t="shared" ca="1" si="4"/>
        <v>CS_08_07_REC60_IMG15n.jpg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CS_08_07_REC60_IMG15a.jpg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231</v>
      </c>
      <c r="K24" s="65" t="s">
        <v>232</v>
      </c>
      <c r="O24" s="2" t="str">
        <f>'Definición técnica de imagenes'!A37</f>
        <v>F13B</v>
      </c>
    </row>
    <row r="25" spans="1:15" s="11" customFormat="1" ht="66" x14ac:dyDescent="0.25">
      <c r="A25" s="12" t="str">
        <f t="shared" si="6"/>
        <v>IMG16</v>
      </c>
      <c r="B25" s="62" t="s">
        <v>234</v>
      </c>
      <c r="C25" s="20" t="str">
        <f t="shared" si="0"/>
        <v>Recurso F6</v>
      </c>
      <c r="D25" s="63" t="s">
        <v>191</v>
      </c>
      <c r="E25" s="63" t="s">
        <v>155</v>
      </c>
      <c r="F25" s="13" t="str">
        <f t="shared" ca="1" si="4"/>
        <v>CS_08_07_REC60_IMG16n.jpg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CS_08_07_REC60_IMG16a.jpg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235</v>
      </c>
      <c r="K25" s="64" t="s">
        <v>233</v>
      </c>
    </row>
    <row r="26" spans="1:15" s="11" customFormat="1" ht="66" x14ac:dyDescent="0.25">
      <c r="A26" s="12" t="str">
        <f t="shared" si="6"/>
        <v>IMG17</v>
      </c>
      <c r="B26" s="62" t="s">
        <v>236</v>
      </c>
      <c r="C26" s="20" t="str">
        <f t="shared" si="0"/>
        <v>Recurso F6</v>
      </c>
      <c r="D26" s="63" t="s">
        <v>191</v>
      </c>
      <c r="E26" s="63" t="s">
        <v>155</v>
      </c>
      <c r="F26" s="13" t="str">
        <f t="shared" ca="1" si="4"/>
        <v>CS_08_07_REC60_IMG17n.jpg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CS_08_07_REC60_IMG17a.jpg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237</v>
      </c>
      <c r="K26" s="64" t="s">
        <v>238</v>
      </c>
    </row>
    <row r="27" spans="1:15" s="11" customFormat="1" x14ac:dyDescent="0.25">
      <c r="A27" s="12" t="str">
        <f t="shared" si="6"/>
        <v>IMG18</v>
      </c>
      <c r="B27" s="62" t="s">
        <v>239</v>
      </c>
      <c r="C27" s="20" t="str">
        <f t="shared" si="0"/>
        <v>Recurso F6</v>
      </c>
      <c r="D27" s="63" t="s">
        <v>205</v>
      </c>
      <c r="E27" s="63" t="s">
        <v>155</v>
      </c>
      <c r="F27" s="13" t="str">
        <f t="shared" ca="1" si="4"/>
        <v>CS_08_07_REC60_IMG18n.jpg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CS_08_07_REC60_IMG18a.jpg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225</v>
      </c>
      <c r="K27" s="64" t="s">
        <v>240</v>
      </c>
      <c r="O27" s="2"/>
    </row>
    <row r="28" spans="1:15" s="11" customFormat="1" x14ac:dyDescent="0.25">
      <c r="A28" s="12" t="str">
        <f t="shared" si="6"/>
        <v>IMG19</v>
      </c>
      <c r="B28" s="62" t="s">
        <v>241</v>
      </c>
      <c r="C28" s="20" t="str">
        <f t="shared" si="0"/>
        <v>Recurso F6</v>
      </c>
      <c r="D28" s="63" t="s">
        <v>191</v>
      </c>
      <c r="E28" s="63" t="s">
        <v>155</v>
      </c>
      <c r="F28" s="13" t="str">
        <f t="shared" ca="1" si="4"/>
        <v>CS_08_07_REC60_IMG19n.jpg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CS_08_07_REC60_IMG19a.jpg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242</v>
      </c>
      <c r="K28" s="64" t="s">
        <v>243</v>
      </c>
    </row>
    <row r="29" spans="1:15" s="11" customFormat="1" ht="39.6" x14ac:dyDescent="0.25">
      <c r="A29" s="12" t="str">
        <f t="shared" si="6"/>
        <v>IMG20</v>
      </c>
      <c r="B29" s="62" t="s">
        <v>244</v>
      </c>
      <c r="C29" s="20" t="str">
        <f t="shared" si="0"/>
        <v>Recurso F6</v>
      </c>
      <c r="D29" s="63" t="s">
        <v>191</v>
      </c>
      <c r="E29" s="63" t="s">
        <v>155</v>
      </c>
      <c r="F29" s="13" t="str">
        <f t="shared" ca="1" si="4"/>
        <v>CS_08_07_REC60_IMG20n.jpg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CS_08_07_REC60_IMG20a.jpg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245</v>
      </c>
      <c r="K29" s="64" t="s">
        <v>246</v>
      </c>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2016-03-25T02:46:49Z</dcterms:modified>
</cp:coreProperties>
</file>