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H31" i="1" l="1"/>
  <c r="F31" i="1"/>
  <c r="G31" i="1" s="1"/>
  <c r="A32" i="1"/>
  <c r="F32" i="1" l="1"/>
  <c r="G32" i="1" s="1"/>
  <c r="H32" i="1"/>
  <c r="A33" i="1"/>
  <c r="F33" i="1" l="1"/>
  <c r="G33" i="1" s="1"/>
  <c r="H33" i="1"/>
  <c r="A34" i="1"/>
  <c r="F34" i="1" l="1"/>
  <c r="G34" i="1" s="1"/>
  <c r="H34" i="1"/>
  <c r="A35" i="1"/>
  <c r="F35" i="1" l="1"/>
  <c r="G35" i="1" s="1"/>
  <c r="H35" i="1"/>
  <c r="A36" i="1"/>
  <c r="F36" i="1" l="1"/>
  <c r="G36" i="1" s="1"/>
  <c r="H36" i="1"/>
  <c r="A37" i="1"/>
  <c r="F37" i="1" l="1"/>
  <c r="G37" i="1" s="1"/>
  <c r="H37" i="1"/>
  <c r="A38" i="1"/>
  <c r="F38" i="1" l="1"/>
  <c r="G38" i="1" s="1"/>
  <c r="H38" i="1"/>
  <c r="A39" i="1"/>
  <c r="F39" i="1" l="1"/>
  <c r="G39" i="1" s="1"/>
  <c r="H39" i="1"/>
  <c r="A40" i="1"/>
  <c r="F40" i="1" l="1"/>
  <c r="G40" i="1" s="1"/>
  <c r="H40" i="1"/>
  <c r="A41" i="1"/>
  <c r="F41" i="1" l="1"/>
  <c r="G41" i="1" s="1"/>
  <c r="H41" i="1"/>
  <c r="A42" i="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<sst xmlns="http://schemas.openxmlformats.org/spreadsheetml/2006/main" count="463" uniqueCount="255">
  <si>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</si>
  <si>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</si>
  <si>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</si>
  <si>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</si>
  <si>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</si>
  <si>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</si>
  <si>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</si>
  <si>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</si>
  <si>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</si>
  <si>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</si>
  <si>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</si>
  <si>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</si>
  <si>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</si>
  <si>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</si>
  <si>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</si>
  <si>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</si>
  <si>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</si>
  <si>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</si>
  <si>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</si>
  <si>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</si>
  <si>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</si>
  <si>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</si>
  <si>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</si>
  <si>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</si>
  <si>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</si>
  <si>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</si>
  <si>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</si>
  <si>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</si>
  <si>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</si>
  <si>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</si>
  <si>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</si>
  <si>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</si>
  <si>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</si>
  <si>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</si>
  <si>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</si>
  <si>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</si>
  <si>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</si>
  <si>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</si>
  <si>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</si>
  <si>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</si>
  <si>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</si>
  <si>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</si>
  <si>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</si>
  <si>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</si>
  <si>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</si>
  <si>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</si>
  <si>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</si>
  <si>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</si>
  <si>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</si>
  <si>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</si>
  <si>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</si>
  <si>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</si>
  <si>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</si>
  <si>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</si>
  <si>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</si>
  <si>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</si>
  <si>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</si>
  <si>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</si>
  <si>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</si>
  <si>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</si>
  <si>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</si>
  <si>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</si>
  <si>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</si>
  <si>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</si>
  <si>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</si>
  <si>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</si>
  <si>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</si>
  <si>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</si>
  <si>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</si>
  <si>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</si>
  <si>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</si>
  <si>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</si>
  <si>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</si>
  <si>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</si>
  <si>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</si>
  <si>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</si>
  <si>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</si>
  <si>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</si>
  <si>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</si>
  <si>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</si>
  <si>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</si>
  <si>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</si>
  <si>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</si>
  <si>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</si>
  <si>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</si>
  <si>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</si>
  <si>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</si>
  <si>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</si>
  <si>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</si>
  <si>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</si>
  <si>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</si>
  <si>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</si>
  <si>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</si>
  <si>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</si>
  <si>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</si>
  <si>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</si>
  <si>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</si>
  <si>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</si>
  <si>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</si>
  <si>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</si>
  <si>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</si>
  <si>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</si>
  <si>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</si>
  <si>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</si>
  <si>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</si>
  <si>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</si>
  <si>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</si>
  <si>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</si>
  <si>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</si>
  <si>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</si>
  <si>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</si>
  <si>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</si>
  <si>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</si>
  <si>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</si>
  <si>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</si>
  <si>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</si>
  <si>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</si>
  <si>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</si>
  <si>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</si>
  <si>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</si>
  <si>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</si>
  <si>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</si>
  <si>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</si>
  <si>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</si>
  <si>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</si>
  <si>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</si>
  <si>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</si>
  <si>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</si>
  <si>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</si>
  <si>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</si>
  <si>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</si>
  <si>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</si>
  <si>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</si>
  <si>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</si>
  <si>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</si>
  <si>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</si>
  <si>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</si>
  <si>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</si>
  <si>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</si>
  <si>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</si>
  <si>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</si>
  <si>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</si>
  <si>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</si>
  <si>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</si>
  <si>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</si>
  <si>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</si>
  <si>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</si>
  <si>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</si>
  <si>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</si>
  <si>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</si>
  <si>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</si>
  <si>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</si>
  <si>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</si>
  <si>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</si>
  <si>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</si>
  <si>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</si>
  <si>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</si>
  <si>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</si>
  <si>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</si>
  <si>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</si>
  <si>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</si>
  <si>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</si>
  <si>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</si>
  <si>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</si>
  <si>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</si>
  <si>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</si>
  <si>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</si>
  <si>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</si>
  <si>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</si>
  <si>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</si>
  <si>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</si>
  <si>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</si>
  <si>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</si>
  <si>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</si>
  <si>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</si>
  <si>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</si>
  <si>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</si>
  <si>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</si>
  <si>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</si>
  <si>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</si>
  <si>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</si>
  <si>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</si>
  <si>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</si>
  <si>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</si>
  <si>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</si>
  <si>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</si>
  <si>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</si>
  <si>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http://aulaplaneta.planetasaber.com/encyclopedia/default.asp?idreg=7900&amp;ruta=Buscador</t>
  </si>
  <si>
    <t>Ilustración</t>
  </si>
  <si>
    <t>Fotografía</t>
  </si>
  <si>
    <t>http://image.slidesharecdn.com/migraciones-130719094545-phpapp02/95/migraciones-9-1024.jpg?cb=1374227253</t>
  </si>
  <si>
    <t xml:space="preserve">http://historiadelperu.carpetapedagogica.com/2012/08/teoria-asiatica-alex-hrdlicka.html </t>
  </si>
  <si>
    <t xml:space="preserve">El Mapa indica la posible ruta seguida por los grupos asiáticos que se desplazaron al continente Americano. </t>
  </si>
  <si>
    <t>Mapa que identifica el poblamiento de América según Florentino Ameghino.</t>
  </si>
  <si>
    <t>http://image.slidesharecdn.com/teoriaspoblamientoamerica-131022214427-phpapp02/95/teorias-del-poblamiento-de-amrica-8-1024.jpg?cb=1382496310</t>
  </si>
  <si>
    <t>Planisferio que muestra las rutas del poblamiento de América.</t>
  </si>
  <si>
    <t xml:space="preserve">http://culturacolectiva.com/wp-content/uploads/2014/10/kontiki3.jpg </t>
  </si>
  <si>
    <t>Réplica de la balsa Kon Tiki utilizada para la expedición de  Thor Heyerdahl</t>
  </si>
  <si>
    <t>http://aulaplaneta.planetasaber.com/encyclopedia/default.asp?idpack=8&amp;idpil=000M7401&amp;ruta=Mediateca</t>
  </si>
  <si>
    <t>Pueblos de América Precolombina.</t>
  </si>
  <si>
    <t>http://1.bp.blogspot.com/-PfecsS7ncHQ/UyeGnjJcudI/AAAAAAAADxI/ALMkfLBP0W0/s1600/Hombre+Croma%C3%B1%C3%B3n+poblaci%C3%B3n.jpg</t>
  </si>
  <si>
    <t>Pueblos de Alaska</t>
  </si>
  <si>
    <t xml:space="preserve">http://hispanicasaber.planetasaber.com/encyclopedia/default.asp?idreg=559919&amp;ruta=Buscador </t>
  </si>
  <si>
    <t xml:space="preserve">Escultura monumental Olmeca encontrada en la zona de San Lorenzo. México </t>
  </si>
  <si>
    <t>http://aulaplaneta.planetasaber.com/encyclopedia/default.asp?idpack=9&amp;idpil=00061Y01</t>
  </si>
  <si>
    <t xml:space="preserve">Escena de la sociedad  maya  representada  en un fresco del yacimiento de Bonampak,  situado en Chiapas (México) que fue descubierto en 1946. </t>
  </si>
  <si>
    <t>http://aulaplaneta.planetasaber.com/encyclopedia/default.asp?idpack=8&amp;idpil=000LRB01&amp;ruta=Buscador</t>
  </si>
  <si>
    <t>Distribución geográfica de la civilización Maya.</t>
  </si>
  <si>
    <t>http://static0.planetasaber.com/encyclopedia/Data/Imagenes/Thumbsico/000HVT01.jpg</t>
  </si>
  <si>
    <t>Templo del Gran Jaguar</t>
  </si>
  <si>
    <t>http://mayananswer.over-blog.com/article-la-piramide-social-maya-42429888.html</t>
  </si>
  <si>
    <t>http://aulaplaneta.planetasaber.com/encyclopedia/default.asp?idreg=555323&amp;ruta=Buscador</t>
  </si>
  <si>
    <t>Halach Uinic en su trono, escultura en terracota datada entre el 600 y el 800 d.C. (Museo Nacional de Antropología, México D.F., México).</t>
  </si>
  <si>
    <t>Pirámide social de la civilización Maya.</t>
  </si>
  <si>
    <t>http://hispanicasaber.planetasaber.com/encyclopedia/</t>
  </si>
  <si>
    <t>Estela maya originaria del yacimiento precolombino de Xochicalco (México), ss. VII-X d.C.</t>
  </si>
  <si>
    <t>http://aulaplaneta.planetasaber.com/encyclopedia/default.asp?idpack=8&amp;idpil=000LRC01&amp;ruta=Buscador</t>
  </si>
  <si>
    <t>Distribución de las lenguas mayas actuales</t>
  </si>
  <si>
    <t>http://www.banrepcultural.org/sites/default/files/lablaa/revistas/credencial/octubre1992/images/imagen4.jpg</t>
  </si>
  <si>
    <t>Uno de los principales productos agrícolas maya fue el maíz base de su alimentación.</t>
  </si>
  <si>
    <t xml:space="preserve">http://www.samaelgnosis.net/revista/ser25/itzamna_small.jpg </t>
  </si>
  <si>
    <t>Actividades de la vida diaria en Mesoamérica, antes de 1492</t>
  </si>
  <si>
    <t>http://hispanicasaber.planetasaber.com/encyclopedia/default.asp?idpack=9&amp;idpil=001D9Y01&amp;ruta=Buscador</t>
  </si>
  <si>
    <t>Chichén Itza, El Castillo,900-1150</t>
  </si>
  <si>
    <t>http://aulaplaneta.planetasaber.com/encyclopedia/default.asp?idreg=555323&amp;ruta=Buscado</t>
  </si>
  <si>
    <t>Observatorio astronómico</t>
  </si>
  <si>
    <t>http://www.egpelo.ch/es/numeros-mayas/numeros-mayas-1-100.htm</t>
  </si>
  <si>
    <t>Símbolos para escribir los números.</t>
  </si>
  <si>
    <t>http://aulaplaneta.planetasaber.com/encyclopedia/default.asp?idreg=559919&amp;ruta=Buscador</t>
  </si>
  <si>
    <t>Plano de la ciudad azteca de  Tenochtitlan</t>
  </si>
  <si>
    <t>Pirámide social azteca.</t>
  </si>
  <si>
    <t>http://bligoo.com/media/users/3/198234/images/public/20380/221473020lamina_sociedad.jpg</t>
  </si>
  <si>
    <t>Las Chinampas</t>
  </si>
  <si>
    <t>http://hispanicasaber.planetasaber.com/encyclopedia/default.asp?idreg=7946&amp;ruta=Buscador</t>
  </si>
  <si>
    <t>Representación del sacrificio humano.</t>
  </si>
  <si>
    <t>http://hispanicasaber.planetasaber.com/encyclopedia/default.asp?idreg=7900&amp;ruta=Buscador</t>
  </si>
  <si>
    <t>Áreas culturales indígenas de Sudamérica</t>
  </si>
  <si>
    <t>http://3.bp.blogspot.com/-1-fkhAnH_7M/UWcRzhacZ5I/AAAAAAAAAJI/EAQSRVLV7YY/s320/images+(8).jpg</t>
  </si>
  <si>
    <t>Chibchas trabajando</t>
  </si>
  <si>
    <t>http://www.banrepcultural.org/blaavirtual/ninos/taironas/tairona.htm</t>
  </si>
  <si>
    <t>Imagen del territorio tairona</t>
  </si>
  <si>
    <t>http://static0.planetasaber.com/encyclopedia/Data/Imagenes/FOTOS/0004VV01.jpg</t>
  </si>
  <si>
    <t>La fortaleza de Sacsayhuamán</t>
  </si>
  <si>
    <t xml:space="preserve">http://histamerica1.blogspot.com.co/2014/12/cultura-inca.html
</t>
  </si>
  <si>
    <t>Los territorios del Imperio Inca: El Tahuantisuyo</t>
  </si>
  <si>
    <t>http://img.over-blog-kiwi.com/0/87/91/29/20140619/ob_54ec50_organizacion-social-de-los-incas.jpg</t>
  </si>
  <si>
    <t>Pirámide social Imperio Inca</t>
  </si>
  <si>
    <t>http://hispanicasaber.planetasaber.com/theworld/monographics/seccions/gallerymultimedia/ default.asp?pk=3004&amp;pag=3&amp;art=40</t>
  </si>
  <si>
    <t>http://static0.planetasaber.com/encyclopedia/Data/Imagenes/FOTOS/000QD501.jpg</t>
  </si>
  <si>
    <t>Templo de Acllahuasi.</t>
  </si>
  <si>
    <t>América Precolombina</t>
  </si>
  <si>
    <t>Marcela Guevara B.</t>
  </si>
  <si>
    <t>Cuaderno de Estudio</t>
  </si>
  <si>
    <t>Pueblos nómadas de cazadores primitivos</t>
  </si>
  <si>
    <t>CS_06_05_CO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</si>
</sst>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Cambria"/>
      <family val="1"/>
    </font>
    <font>
      <sz val="9"/>
      <color theme="1"/>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25"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7" t="s">
        <v>23</v>
      </c>
      <c r="D2" s="88"/>
      <c r="F2" s="80" t="s">
        <v>0</v>
      </c>
      <c r="G2" s="81"/>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9">
        <v>6</v>
      </c>
      <c r="D3" s="90"/>
      <c r="F3" s="82">
        <v>42377</v>
      </c>
      <c r="G3" s="83"/>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250</v>
      </c>
      <c r="D4" s="90"/>
      <c r="E4" s="5"/>
      <c r="F4" s="37" t="s">
        <v>55</v>
      </c>
      <c r="G4" s="61" t="s">
        <v>252</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251</v>
      </c>
      <c r="D5" s="92"/>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254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t="s">
        <v>187</v>
      </c>
      <c r="C10" s="20" t="str">
        <f t="shared" ref="C10:C41" si="0">IF(OR(B10&lt;&gt;"",J10&lt;&gt;""),IF($G$4="Recurso",CONCATENATE($G$4," ",$G$5),$G$4),"")</f>
        <v>Cuaderno de Estudio</v>
      </c>
      <c r="D10" s="63" t="s">
        <v>189</v>
      </c>
      <c r="E10" s="63" t="s">
        <v>154</v>
      </c>
      <c r="F10" s="13" t="str">
        <f t="shared" ref="F10" si="1">IF(OR(B10&lt;&gt;"",J10&lt;&gt;""),CONCATENATE($C$7,"_",$A10,IF($G$4="Cuaderno de Estudio","_small",CONCATENATE(IF(I10="","","n"),IF(LEFT($G$5,1)="F",".jpg",".png")))),"")</f>
        <v>CS_06_05_CO_IMG01_small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CS_06_05_CO_IMG01_zoom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253</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190</v>
      </c>
      <c r="C11" s="20" t="str">
        <f t="shared" si="0"/>
        <v>Cuaderno de Estudio</v>
      </c>
      <c r="D11" s="63" t="s">
        <v>188</v>
      </c>
      <c r="E11" s="63" t="s">
        <v>154</v>
      </c>
      <c r="F11" s="13" t="str">
        <f t="shared" ref="F11:F74" si="4">IF(OR(B11&lt;&gt;"",J11&lt;&gt;""),CONCATENATE($C$7,"_",$A11,IF($G$4="Cuaderno de Estudio","_small",CONCATENATE(IF(I11="","","n"),IF(LEFT($G$5,1)="F",".jpg",".png")))),"")</f>
        <v>CS_06_05_CO_IMG02_small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CS_06_05_CO_IMG02_zoom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ht="54" x14ac:dyDescent="0.25">
      <c r="A12" s="12" t="str">
        <f t="shared" si="3"/>
        <v>IMG03</v>
      </c>
      <c r="B12" s="62" t="s">
        <v>191</v>
      </c>
      <c r="C12" s="20" t="str">
        <f t="shared" si="0"/>
        <v>Cuaderno de Estudio</v>
      </c>
      <c r="D12" s="63" t="s">
        <v>188</v>
      </c>
      <c r="E12" s="63" t="s">
        <v>154</v>
      </c>
      <c r="F12" s="13" t="str">
        <f t="shared" si="4"/>
        <v>CS_06_05_CO_IMG03_small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CS_06_05_CO_IMG03_zoom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192</v>
      </c>
      <c r="K12" s="64"/>
      <c r="O12" s="2" t="str">
        <f>'Definición técnica de imagenes'!A18</f>
        <v>Diaporama F1</v>
      </c>
    </row>
    <row r="13" spans="1:16" s="11" customFormat="1" ht="108" x14ac:dyDescent="0.25">
      <c r="A13" s="12" t="str">
        <f t="shared" si="3"/>
        <v>IMG04</v>
      </c>
      <c r="B13" s="62" t="s">
        <v>194</v>
      </c>
      <c r="C13" s="20" t="str">
        <f t="shared" si="0"/>
        <v>Cuaderno de Estudio</v>
      </c>
      <c r="D13" s="63" t="s">
        <v>188</v>
      </c>
      <c r="E13" s="63" t="s">
        <v>154</v>
      </c>
      <c r="F13" s="13" t="str">
        <f t="shared" si="4"/>
        <v>CS_06_05_CO_IMG04_small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CS_06_05_CO_IMG04_zoom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78" t="s">
        <v>195</v>
      </c>
      <c r="K13" s="64"/>
      <c r="O13" s="2" t="str">
        <f>'Definición técnica de imagenes'!A19</f>
        <v>F4</v>
      </c>
    </row>
    <row r="14" spans="1:16" s="11" customFormat="1" ht="54" x14ac:dyDescent="0.25">
      <c r="A14" s="12" t="str">
        <f t="shared" si="3"/>
        <v>IMG05</v>
      </c>
      <c r="B14" s="62" t="s">
        <v>196</v>
      </c>
      <c r="C14" s="20" t="str">
        <f t="shared" si="0"/>
        <v>Cuaderno de Estudio</v>
      </c>
      <c r="D14" s="63" t="s">
        <v>188</v>
      </c>
      <c r="E14" s="63"/>
      <c r="F14" s="13" t="str">
        <f t="shared" si="4"/>
        <v>CS_06_05_CO_IMG05_small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CS_06_05_CO_IMG05_zoom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197</v>
      </c>
      <c r="K14" s="64"/>
      <c r="O14" s="2" t="str">
        <f>'Definición técnica de imagenes'!A22</f>
        <v>F6</v>
      </c>
    </row>
    <row r="15" spans="1:16" s="11" customFormat="1" ht="67.5" x14ac:dyDescent="0.25">
      <c r="A15" s="12" t="str">
        <f t="shared" si="3"/>
        <v>IMG06</v>
      </c>
      <c r="B15" s="62" t="s">
        <v>198</v>
      </c>
      <c r="C15" s="20" t="str">
        <f t="shared" si="0"/>
        <v>Cuaderno de Estudio</v>
      </c>
      <c r="D15" s="63" t="s">
        <v>188</v>
      </c>
      <c r="E15" s="63"/>
      <c r="F15" s="13" t="str">
        <f t="shared" si="4"/>
        <v>CS_06_05_CO_IMG06_small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CS_06_05_CO_IMG06_zoom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199</v>
      </c>
      <c r="K15" s="66"/>
      <c r="O15" s="2" t="str">
        <f>'Definición técnica de imagenes'!A24</f>
        <v>F6B</v>
      </c>
    </row>
    <row r="16" spans="1:16" s="11" customFormat="1" ht="94.5" x14ac:dyDescent="0.3">
      <c r="A16" s="12" t="str">
        <f t="shared" si="3"/>
        <v>IMG07</v>
      </c>
      <c r="B16" s="62" t="s">
        <v>200</v>
      </c>
      <c r="C16" s="20" t="str">
        <f t="shared" si="0"/>
        <v>Cuaderno de Estudio</v>
      </c>
      <c r="D16" s="63" t="s">
        <v>188</v>
      </c>
      <c r="E16" s="63"/>
      <c r="F16" s="13" t="str">
        <f t="shared" si="4"/>
        <v>CS_06_05_CO_IMG07_small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CS_06_05_CO_IMG07_zoom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201</v>
      </c>
      <c r="K16" s="68"/>
      <c r="O16" s="2" t="str">
        <f>'Definición técnica de imagenes'!A25</f>
        <v>F7</v>
      </c>
    </row>
    <row r="17" spans="1:15" s="11" customFormat="1" ht="67.5" x14ac:dyDescent="0.25">
      <c r="A17" s="12" t="str">
        <f t="shared" si="3"/>
        <v>IMG08</v>
      </c>
      <c r="B17" s="62" t="s">
        <v>202</v>
      </c>
      <c r="C17" s="20" t="str">
        <f t="shared" si="0"/>
        <v>Cuaderno de Estudio</v>
      </c>
      <c r="D17" s="63" t="s">
        <v>189</v>
      </c>
      <c r="E17" s="63"/>
      <c r="F17" s="13" t="str">
        <f t="shared" si="4"/>
        <v>CS_06_05_CO_IMG08_small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CS_06_05_CO_IMG08_zoom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203</v>
      </c>
      <c r="K17" s="66"/>
      <c r="O17" s="2" t="str">
        <f>'Definición técnica de imagenes'!A27</f>
        <v>F7B</v>
      </c>
    </row>
    <row r="18" spans="1:15" s="11" customFormat="1" ht="67.5" x14ac:dyDescent="0.25">
      <c r="A18" s="12" t="str">
        <f t="shared" si="3"/>
        <v>IMG09</v>
      </c>
      <c r="B18" s="62" t="s">
        <v>204</v>
      </c>
      <c r="C18" s="20" t="str">
        <f t="shared" si="0"/>
        <v>Cuaderno de Estudio</v>
      </c>
      <c r="D18" s="63" t="s">
        <v>189</v>
      </c>
      <c r="E18" s="63"/>
      <c r="F18" s="13" t="str">
        <f t="shared" si="4"/>
        <v>CS_06_05_CO_IMG09_small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CS_06_05_CO_IMG09_zoom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205</v>
      </c>
      <c r="K18" s="66"/>
      <c r="O18" s="2" t="str">
        <f>'Definición técnica de imagenes'!A30</f>
        <v>F8</v>
      </c>
    </row>
    <row r="19" spans="1:15" s="11" customFormat="1" ht="67.5" x14ac:dyDescent="0.3">
      <c r="A19" s="12" t="str">
        <f t="shared" ref="A19:A50" si="6">IF(OR(B19&lt;&gt;"",J19&lt;&gt;""),CONCATENATE(LEFT(A18,3),IF(MID(A18,4,2)+1&lt;10,CONCATENATE("0",MID(A18,4,2)+1),MID(A18,4,2)+1)),"")</f>
        <v>IMG10</v>
      </c>
      <c r="B19" s="62" t="s">
        <v>206</v>
      </c>
      <c r="C19" s="20" t="str">
        <f t="shared" si="0"/>
        <v>Cuaderno de Estudio</v>
      </c>
      <c r="D19" s="63" t="s">
        <v>188</v>
      </c>
      <c r="E19" s="63"/>
      <c r="F19" s="13" t="str">
        <f t="shared" si="4"/>
        <v>CS_06_05_CO_IMG10_small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CS_06_05_CO_IMG10_zoom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207</v>
      </c>
      <c r="K19" s="68"/>
      <c r="O19" s="2" t="str">
        <f>'Definición técnica de imagenes'!A31</f>
        <v>F10</v>
      </c>
    </row>
    <row r="20" spans="1:15" s="11" customFormat="1" ht="54" x14ac:dyDescent="0.25">
      <c r="A20" s="12" t="str">
        <f t="shared" si="6"/>
        <v>IMG11</v>
      </c>
      <c r="B20" s="62" t="s">
        <v>208</v>
      </c>
      <c r="C20" s="20" t="str">
        <f t="shared" si="0"/>
        <v>Cuaderno de Estudio</v>
      </c>
      <c r="D20" s="63" t="s">
        <v>189</v>
      </c>
      <c r="E20" s="63"/>
      <c r="F20" s="13" t="str">
        <f t="shared" si="4"/>
        <v>CS_06_05_CO_IMG11_small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CS_06_05_CO_IMG11_zoom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209</v>
      </c>
      <c r="K20" s="66"/>
      <c r="O20" s="2" t="str">
        <f>'Definición técnica de imagenes'!A32</f>
        <v>F10B</v>
      </c>
    </row>
    <row r="21" spans="1:15" s="11" customFormat="1" ht="54" x14ac:dyDescent="0.25">
      <c r="A21" s="12" t="str">
        <f t="shared" si="6"/>
        <v>IMG12</v>
      </c>
      <c r="B21" s="62" t="s">
        <v>210</v>
      </c>
      <c r="C21" s="20" t="str">
        <f t="shared" si="0"/>
        <v>Cuaderno de Estudio</v>
      </c>
      <c r="D21" s="63" t="s">
        <v>188</v>
      </c>
      <c r="E21" s="63"/>
      <c r="F21" s="13" t="str">
        <f t="shared" si="4"/>
        <v>CS_06_05_CO_IMG12_small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CS_06_05_CO_IMG12_zoom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213</v>
      </c>
      <c r="K21" s="66"/>
      <c r="O21" s="2" t="str">
        <f>'Definición técnica de imagenes'!A33</f>
        <v>F11</v>
      </c>
    </row>
    <row r="22" spans="1:15" s="11" customFormat="1" ht="54" x14ac:dyDescent="0.25">
      <c r="A22" s="12" t="str">
        <f t="shared" si="6"/>
        <v>IMG13</v>
      </c>
      <c r="B22" s="62" t="s">
        <v>211</v>
      </c>
      <c r="C22" s="20" t="str">
        <f t="shared" si="0"/>
        <v>Cuaderno de Estudio</v>
      </c>
      <c r="D22" s="63" t="s">
        <v>189</v>
      </c>
      <c r="E22" s="63"/>
      <c r="F22" s="13" t="str">
        <f t="shared" si="4"/>
        <v>CS_06_05_CO_IMG13_small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CS_06_05_CO_IMG13_zoom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212</v>
      </c>
      <c r="K22" s="69"/>
      <c r="O22" s="2" t="str">
        <f>'Definición técnica de imagenes'!A34</f>
        <v>F12</v>
      </c>
    </row>
    <row r="23" spans="1:15" s="11" customFormat="1" ht="40.5" x14ac:dyDescent="0.25">
      <c r="A23" s="12" t="str">
        <f t="shared" si="6"/>
        <v>IMG14</v>
      </c>
      <c r="B23" s="62" t="s">
        <v>214</v>
      </c>
      <c r="C23" s="20" t="str">
        <f t="shared" si="0"/>
        <v>Cuaderno de Estudio</v>
      </c>
      <c r="D23" s="63" t="s">
        <v>189</v>
      </c>
      <c r="E23" s="63"/>
      <c r="F23" s="13" t="str">
        <f t="shared" si="4"/>
        <v>CS_06_05_CO_IMG14_small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CS_06_05_CO_IMG14_zoom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215</v>
      </c>
      <c r="K23" s="64"/>
      <c r="O23" s="2" t="str">
        <f>'Definición técnica de imagenes'!A35</f>
        <v>F13</v>
      </c>
    </row>
    <row r="24" spans="1:15" s="11" customFormat="1" ht="67.5" x14ac:dyDescent="0.25">
      <c r="A24" s="12" t="str">
        <f t="shared" si="6"/>
        <v>IMG15</v>
      </c>
      <c r="B24" s="62" t="s">
        <v>216</v>
      </c>
      <c r="C24" s="20" t="str">
        <f t="shared" si="0"/>
        <v>Cuaderno de Estudio</v>
      </c>
      <c r="D24" s="63" t="s">
        <v>188</v>
      </c>
      <c r="E24" s="63"/>
      <c r="F24" s="13" t="str">
        <f t="shared" si="4"/>
        <v>CS_06_05_CO_IMG15_small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CS_06_05_CO_IMG15_zoom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217</v>
      </c>
      <c r="K24" s="65"/>
      <c r="O24" s="2" t="str">
        <f>'Definición técnica de imagenes'!A37</f>
        <v>F13B</v>
      </c>
    </row>
    <row r="25" spans="1:15" s="11" customFormat="1" ht="67.5" x14ac:dyDescent="0.25">
      <c r="A25" s="12" t="str">
        <f t="shared" si="6"/>
        <v>IMG16</v>
      </c>
      <c r="B25" s="62" t="s">
        <v>218</v>
      </c>
      <c r="C25" s="20" t="str">
        <f t="shared" si="0"/>
        <v>Cuaderno de Estudio</v>
      </c>
      <c r="D25" s="63" t="s">
        <v>188</v>
      </c>
      <c r="E25" s="63"/>
      <c r="F25" s="13" t="str">
        <f t="shared" si="4"/>
        <v>CS_06_05_CO_IMG16_small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CS_06_05_CO_IMG16_zoom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219</v>
      </c>
      <c r="K25" s="64"/>
    </row>
    <row r="26" spans="1:15" s="11" customFormat="1" ht="40.5" x14ac:dyDescent="0.25">
      <c r="A26" s="12" t="str">
        <f t="shared" si="6"/>
        <v>IMG17</v>
      </c>
      <c r="B26" s="62" t="s">
        <v>220</v>
      </c>
      <c r="C26" s="20" t="str">
        <f t="shared" si="0"/>
        <v>Cuaderno de Estudio</v>
      </c>
      <c r="D26" s="63" t="s">
        <v>188</v>
      </c>
      <c r="E26" s="63"/>
      <c r="F26" s="13" t="str">
        <f t="shared" si="4"/>
        <v>CS_06_05_CO_IMG17_small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CS_06_05_CO_IMG17_zoom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221</v>
      </c>
      <c r="K26" s="64"/>
    </row>
    <row r="27" spans="1:15" s="11" customFormat="1" ht="67.5" x14ac:dyDescent="0.25">
      <c r="A27" s="12" t="str">
        <f t="shared" si="6"/>
        <v>IMG18</v>
      </c>
      <c r="B27" s="62" t="s">
        <v>222</v>
      </c>
      <c r="C27" s="20" t="str">
        <f t="shared" si="0"/>
        <v>Cuaderno de Estudio</v>
      </c>
      <c r="D27" s="63" t="s">
        <v>189</v>
      </c>
      <c r="E27" s="63"/>
      <c r="F27" s="13" t="str">
        <f t="shared" si="4"/>
        <v>CS_06_05_CO_IMG18_small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CS_06_05_CO_IMG18_zoom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223</v>
      </c>
      <c r="K27" s="64"/>
      <c r="O27" s="2"/>
    </row>
    <row r="28" spans="1:15" s="11" customFormat="1" ht="54" x14ac:dyDescent="0.25">
      <c r="A28" s="12" t="str">
        <f t="shared" si="6"/>
        <v>IMG19</v>
      </c>
      <c r="B28" s="62" t="s">
        <v>224</v>
      </c>
      <c r="C28" s="20" t="str">
        <f t="shared" si="0"/>
        <v>Cuaderno de Estudio</v>
      </c>
      <c r="D28" s="63" t="s">
        <v>189</v>
      </c>
      <c r="E28" s="63"/>
      <c r="F28" s="13" t="str">
        <f t="shared" si="4"/>
        <v>CS_06_05_CO_IMG19_small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CS_06_05_CO_IMG19_zoom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225</v>
      </c>
      <c r="K28" s="64"/>
    </row>
    <row r="29" spans="1:15" s="11" customFormat="1" ht="54" x14ac:dyDescent="0.25">
      <c r="A29" s="12" t="str">
        <f t="shared" si="6"/>
        <v>IMG20</v>
      </c>
      <c r="B29" s="62" t="s">
        <v>226</v>
      </c>
      <c r="C29" s="20" t="str">
        <f t="shared" si="0"/>
        <v>Cuaderno de Estudio</v>
      </c>
      <c r="D29" s="63" t="s">
        <v>188</v>
      </c>
      <c r="E29" s="63"/>
      <c r="F29" s="13" t="str">
        <f t="shared" si="4"/>
        <v>CS_06_05_CO_IMG20_small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CS_06_05_CO_IMG20_zoom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227</v>
      </c>
      <c r="K29" s="64"/>
    </row>
    <row r="30" spans="1:15" s="11" customFormat="1" ht="54" x14ac:dyDescent="0.25">
      <c r="A30" s="12" t="str">
        <f t="shared" si="6"/>
        <v>IMG21</v>
      </c>
      <c r="B30" s="62" t="s">
        <v>228</v>
      </c>
      <c r="C30" s="20" t="str">
        <f t="shared" si="0"/>
        <v>Cuaderno de Estudio</v>
      </c>
      <c r="D30" s="63" t="s">
        <v>188</v>
      </c>
      <c r="E30" s="63"/>
      <c r="F30" s="13" t="str">
        <f t="shared" si="4"/>
        <v>CS_06_05_CO_IMG21_small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CS_06_05_CO_IMG21_zoom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t="s">
        <v>229</v>
      </c>
      <c r="K30" s="64"/>
    </row>
    <row r="31" spans="1:15" s="11" customFormat="1" ht="13.5" customHeight="1" x14ac:dyDescent="0.25">
      <c r="A31" s="12" t="str">
        <f t="shared" si="6"/>
        <v>IMG22</v>
      </c>
      <c r="B31" s="62" t="s">
        <v>231</v>
      </c>
      <c r="C31" s="20" t="str">
        <f t="shared" si="0"/>
        <v>Cuaderno de Estudio</v>
      </c>
      <c r="D31" s="63" t="s">
        <v>188</v>
      </c>
      <c r="E31" s="63"/>
      <c r="F31" s="13" t="str">
        <f t="shared" si="4"/>
        <v>CS_06_05_CO_IMG22_small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CS_06_05_CO_IMG22_zoom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t="s">
        <v>230</v>
      </c>
      <c r="K31" s="64"/>
    </row>
    <row r="32" spans="1:15" s="11" customFormat="1" ht="54" x14ac:dyDescent="0.25">
      <c r="A32" s="12" t="str">
        <f t="shared" si="6"/>
        <v>IMG23</v>
      </c>
      <c r="B32" s="62" t="s">
        <v>233</v>
      </c>
      <c r="C32" s="20" t="str">
        <f t="shared" si="0"/>
        <v>Cuaderno de Estudio</v>
      </c>
      <c r="D32" s="63" t="s">
        <v>188</v>
      </c>
      <c r="E32" s="63"/>
      <c r="F32" s="13" t="str">
        <f t="shared" si="4"/>
        <v>CS_06_05_CO_IMG23_small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CS_06_05_CO_IMG23_zoom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t="s">
        <v>232</v>
      </c>
      <c r="K32" s="64"/>
    </row>
    <row r="33" spans="1:15" s="11" customFormat="1" ht="54" x14ac:dyDescent="0.25">
      <c r="A33" s="12" t="str">
        <f t="shared" si="6"/>
        <v>IMG24</v>
      </c>
      <c r="B33" s="62" t="s">
        <v>233</v>
      </c>
      <c r="C33" s="20" t="str">
        <f t="shared" si="0"/>
        <v>Cuaderno de Estudio</v>
      </c>
      <c r="D33" s="63" t="s">
        <v>189</v>
      </c>
      <c r="E33" s="63"/>
      <c r="F33" s="13" t="str">
        <f t="shared" si="4"/>
        <v>CS_06_05_CO_IMG24_small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CS_06_05_CO_IMG24_zoom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t="s">
        <v>234</v>
      </c>
      <c r="K33" s="64"/>
    </row>
    <row r="34" spans="1:15" s="11" customFormat="1" ht="54" x14ac:dyDescent="0.25">
      <c r="A34" s="12" t="str">
        <f t="shared" si="6"/>
        <v>IMG25</v>
      </c>
      <c r="B34" s="62" t="s">
        <v>235</v>
      </c>
      <c r="C34" s="20" t="str">
        <f t="shared" si="0"/>
        <v>Cuaderno de Estudio</v>
      </c>
      <c r="D34" s="63" t="s">
        <v>188</v>
      </c>
      <c r="E34" s="63"/>
      <c r="F34" s="13" t="str">
        <f t="shared" si="4"/>
        <v>CS_06_05_CO_IMG25_small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CS_06_05_CO_IMG25_zoom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4" t="s">
        <v>236</v>
      </c>
      <c r="K34" s="64"/>
      <c r="O34" s="2"/>
    </row>
    <row r="35" spans="1:15" s="11" customFormat="1" ht="81" x14ac:dyDescent="0.25">
      <c r="A35" s="12" t="str">
        <f t="shared" si="6"/>
        <v>IMG26</v>
      </c>
      <c r="B35" s="62" t="s">
        <v>237</v>
      </c>
      <c r="C35" s="20" t="str">
        <f t="shared" si="0"/>
        <v>Cuaderno de Estudio</v>
      </c>
      <c r="D35" s="63" t="s">
        <v>188</v>
      </c>
      <c r="E35" s="63"/>
      <c r="F35" s="13" t="str">
        <f t="shared" si="4"/>
        <v>CS_06_05_CO_IMG26_small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CS_06_05_CO_IMG26_zoom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3" t="s">
        <v>238</v>
      </c>
      <c r="K35" s="65"/>
      <c r="O35" s="2"/>
    </row>
    <row r="36" spans="1:15" s="11" customFormat="1" ht="40.5" x14ac:dyDescent="0.25">
      <c r="A36" s="12" t="str">
        <f t="shared" si="6"/>
        <v>IMG27</v>
      </c>
      <c r="B36" s="62" t="s">
        <v>239</v>
      </c>
      <c r="C36" s="20" t="str">
        <f t="shared" si="0"/>
        <v>Cuaderno de Estudio</v>
      </c>
      <c r="D36" s="63" t="s">
        <v>188</v>
      </c>
      <c r="E36" s="63"/>
      <c r="F36" s="13" t="str">
        <f t="shared" si="4"/>
        <v>CS_06_05_CO_IMG27_small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CS_06_05_CO_IMG27_zoom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79" t="s">
        <v>240</v>
      </c>
      <c r="K36" s="65"/>
      <c r="O36" s="2"/>
    </row>
    <row r="37" spans="1:15" s="11" customFormat="1" ht="54" x14ac:dyDescent="0.25">
      <c r="A37" s="12" t="str">
        <f t="shared" si="6"/>
        <v>IMG28</v>
      </c>
      <c r="B37" s="62" t="s">
        <v>241</v>
      </c>
      <c r="C37" s="20" t="str">
        <f t="shared" si="0"/>
        <v>Cuaderno de Estudio</v>
      </c>
      <c r="D37" s="63" t="s">
        <v>189</v>
      </c>
      <c r="E37" s="63"/>
      <c r="F37" s="13" t="str">
        <f t="shared" si="4"/>
        <v>CS_06_05_CO_IMG28_small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CS_06_05_CO_IMG28_zoom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70" t="s">
        <v>242</v>
      </c>
      <c r="K37" s="65"/>
    </row>
    <row r="38" spans="1:15" s="11" customFormat="1" ht="54" x14ac:dyDescent="0.25">
      <c r="A38" s="12" t="str">
        <f t="shared" si="6"/>
        <v>IMG29</v>
      </c>
      <c r="B38" s="62" t="s">
        <v>243</v>
      </c>
      <c r="C38" s="20" t="str">
        <f t="shared" si="0"/>
        <v>Cuaderno de Estudio</v>
      </c>
      <c r="D38" s="63" t="s">
        <v>188</v>
      </c>
      <c r="E38" s="63"/>
      <c r="F38" s="13" t="str">
        <f t="shared" si="4"/>
        <v>CS_06_05_CO_IMG29_small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CS_06_05_CO_IMG29_zoom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71" t="s">
        <v>244</v>
      </c>
      <c r="K38" s="65"/>
    </row>
    <row r="39" spans="1:15" s="11" customFormat="1" ht="67.5" x14ac:dyDescent="0.25">
      <c r="A39" s="12" t="str">
        <f t="shared" si="6"/>
        <v>IMG30</v>
      </c>
      <c r="B39" s="62" t="s">
        <v>245</v>
      </c>
      <c r="C39" s="20" t="str">
        <f t="shared" si="0"/>
        <v>Cuaderno de Estudio</v>
      </c>
      <c r="D39" s="63" t="s">
        <v>188</v>
      </c>
      <c r="E39" s="63"/>
      <c r="F39" s="13" t="str">
        <f t="shared" si="4"/>
        <v>CS_06_05_CO_IMG30_small</v>
      </c>
      <c r="G39" s="13" t="str">
        <f ca="1">IF($F39&lt;&gt;"",IF($G$4="Recurso",VLOOKUP($E39,OFFSET('Definición técnica de imagenes'!$A$1,MATCH($G$5,'Definición técnica de imagenes'!$A$1:$A$104,0)-1,1,COUNTIF('Definición técnica de imagenes'!$A$3:$A$102,$G$5),5),5,FALSE),'Definición técnica de imagenes'!$F$16),"")</f>
        <v>526 x 370 px</v>
      </c>
      <c r="H39" s="13" t="str">
        <f t="shared" ca="1" si="5"/>
        <v>CS_06_05_CO_IMG30_zoom</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63" t="s">
        <v>246</v>
      </c>
      <c r="K39" s="65"/>
    </row>
    <row r="40" spans="1:15" s="11" customFormat="1" ht="81" x14ac:dyDescent="0.25">
      <c r="A40" s="12" t="str">
        <f t="shared" si="6"/>
        <v>IMG31</v>
      </c>
      <c r="B40" s="62" t="s">
        <v>247</v>
      </c>
      <c r="C40" s="20" t="str">
        <f t="shared" si="0"/>
        <v>Cuaderno de Estudio</v>
      </c>
      <c r="D40" s="63" t="s">
        <v>189</v>
      </c>
      <c r="E40" s="63"/>
      <c r="F40" s="13" t="str">
        <f t="shared" si="4"/>
        <v>CS_06_05_CO_IMG31_small</v>
      </c>
      <c r="G40" s="13" t="str">
        <f ca="1">IF($F40&lt;&gt;"",IF($G$4="Recurso",VLOOKUP($E40,OFFSET('Definición técnica de imagenes'!$A$1,MATCH($G$5,'Definición técnica de imagenes'!$A$1:$A$104,0)-1,1,COUNTIF('Definición técnica de imagenes'!$A$3:$A$102,$G$5),5),5,FALSE),'Definición técnica de imagenes'!$F$16),"")</f>
        <v>526 x 370 px</v>
      </c>
      <c r="H40" s="13" t="str">
        <f t="shared" ca="1" si="5"/>
        <v>CS_06_05_CO_IMG31_zoom</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600 px</v>
      </c>
      <c r="J40" s="63" t="s">
        <v>242</v>
      </c>
      <c r="K40" s="65"/>
    </row>
    <row r="41" spans="1:15" s="11" customFormat="1" ht="54" x14ac:dyDescent="0.25">
      <c r="A41" s="12" t="str">
        <f t="shared" si="6"/>
        <v>IMG32</v>
      </c>
      <c r="B41" s="62" t="s">
        <v>248</v>
      </c>
      <c r="C41" s="20" t="str">
        <f t="shared" si="0"/>
        <v>Cuaderno de Estudio</v>
      </c>
      <c r="D41" s="63" t="s">
        <v>189</v>
      </c>
      <c r="E41" s="63"/>
      <c r="F41" s="13" t="str">
        <f t="shared" si="4"/>
        <v>CS_06_05_CO_IMG32_small</v>
      </c>
      <c r="G41" s="13" t="str">
        <f ca="1">IF($F41&lt;&gt;"",IF($G$4="Recurso",VLOOKUP($E41,OFFSET('Definición técnica de imagenes'!$A$1,MATCH($G$5,'Definición técnica de imagenes'!$A$1:$A$104,0)-1,1,COUNTIF('Definición técnica de imagenes'!$A$3:$A$102,$G$5),5),5,FALSE),'Definición técnica de imagenes'!$F$16),"")</f>
        <v>526 x 370 px</v>
      </c>
      <c r="H41" s="13" t="str">
        <f t="shared" ca="1" si="5"/>
        <v>CS_06_05_CO_IMG32_zoom</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600 px</v>
      </c>
      <c r="J41" s="63" t="s">
        <v>249</v>
      </c>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2016-01-08T15:04:18Z</dcterms:modified>
</cp:coreProperties>
</file>