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3" i="1"/>
  <c r="H22" i="1"/>
  <c r="H21" i="1"/>
  <c r="H20" i="1"/>
  <c r="H19" i="1"/>
  <c r="H18" i="1"/>
  <c r="H17" i="1"/>
  <c r="H16" i="1"/>
  <c r="H15" i="1"/>
  <c r="H14" i="1"/>
  <c r="H13" i="1"/>
  <c r="H12" i="1"/>
  <c r="H11"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<sst xmlns="http://schemas.openxmlformats.org/spreadsheetml/2006/main" count="402" uniqueCount="208">
  <si>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</si>
  <si>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</si>
  <si>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</si>
  <si>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</si>
  <si>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</si>
  <si>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</si>
  <si>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</si>
  <si>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</si>
  <si>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</si>
  <si>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</si>
  <si>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</si>
  <si>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</si>
  <si>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</si>
  <si>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</si>
  <si>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</si>
  <si>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</si>
  <si>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</si>
  <si>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</si>
  <si>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</si>
  <si>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</si>
  <si>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</si>
  <si>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</si>
  <si>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</si>
  <si>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</si>
  <si>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</si>
  <si>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</si>
  <si>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</si>
  <si>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</si>
  <si>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</si>
  <si>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</si>
  <si>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</si>
  <si>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</si>
  <si>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</si>
  <si>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</si>
  <si>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</si>
  <si>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</si>
  <si>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</si>
  <si>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</si>
  <si>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</si>
  <si>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</si>
  <si>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</si>
  <si>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</si>
  <si>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</si>
  <si>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</si>
  <si>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</si>
  <si>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</si>
  <si>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</si>
  <si>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</si>
  <si>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</si>
  <si>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</si>
  <si>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</si>
  <si>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</si>
  <si>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</si>
  <si>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</si>
  <si>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</si>
  <si>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</si>
  <si>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</si>
  <si>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</si>
  <si>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</si>
  <si>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</si>
  <si>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</si>
  <si>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</si>
  <si>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</si>
  <si>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</si>
  <si>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</si>
  <si>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</si>
  <si>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</si>
  <si>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</si>
  <si>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</si>
  <si>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</si>
  <si>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</si>
  <si>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</si>
  <si>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</si>
  <si>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</si>
  <si>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</si>
  <si>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</si>
  <si>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</si>
  <si>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</si>
  <si>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</si>
  <si>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</si>
  <si>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</si>
  <si>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</si>
  <si>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</si>
  <si>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</si>
  <si>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</si>
  <si>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</si>
  <si>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</si>
  <si>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</si>
  <si>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</si>
  <si>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</si>
  <si>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</si>
  <si>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</si>
  <si>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</si>
  <si>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</si>
  <si>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</si>
  <si>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</si>
  <si>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</si>
  <si>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</si>
  <si>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</si>
  <si>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</si>
  <si>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</si>
  <si>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</si>
  <si>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</si>
  <si>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</si>
  <si>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</si>
  <si>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</si>
  <si>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</si>
  <si>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</si>
  <si>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</si>
  <si>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</si>
  <si>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</si>
  <si>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</si>
  <si>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</si>
  <si>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</si>
  <si>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</si>
  <si>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</si>
  <si>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</si>
  <si>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</si>
  <si>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</si>
  <si>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</si>
  <si>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</si>
  <si>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</si>
  <si>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</si>
  <si>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</si>
  <si>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</si>
  <si>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</si>
  <si>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</si>
  <si>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</si>
  <si>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</si>
  <si>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</si>
  <si>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</si>
  <si>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</si>
  <si>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</si>
  <si>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</si>
  <si>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</si>
  <si>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</si>
  <si>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</si>
  <si>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</si>
  <si>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</si>
  <si>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</si>
  <si>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</si>
  <si>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</si>
  <si>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</si>
  <si>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</si>
  <si>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</si>
  <si>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</si>
  <si>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</si>
  <si>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</si>
  <si>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</si>
  <si>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</si>
  <si>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</si>
  <si>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</si>
  <si>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</si>
  <si>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</si>
  <si>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</si>
  <si>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</si>
  <si>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</si>
  <si>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</si>
  <si>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</si>
  <si>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</si>
  <si>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</si>
  <si>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</si>
  <si>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</si>
  <si>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</si>
  <si>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</si>
  <si>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</si>
  <si>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</si>
  <si>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</si>
  <si>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</si>
  <si>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</si>
  <si>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</si>
  <si>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</si>
  <si>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</si>
  <si>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</si>
  <si>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</si>
  <si>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</si>
  <si>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</si>
  <si>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</si>
  <si>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</si>
  <si>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</si>
  <si>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</si>
  <si>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</si>
  <si>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</si>
  <si>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</si>
  <si>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</si>
  <si>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</si>
  <si>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</si>
  <si>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</si>
  <si>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</si>
  <si>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Ilustración</t>
  </si>
  <si>
    <t>000LFB01</t>
  </si>
  <si>
    <t>000HUE01</t>
  </si>
  <si>
    <t>0008QA01</t>
  </si>
  <si>
    <t>000A6C01</t>
  </si>
  <si>
    <t>000IM801</t>
  </si>
  <si>
    <t>Lectura y oración con mantras en Nepal</t>
  </si>
  <si>
    <t>Imagen de Visnú con su esposa Laksmi en el lomo del ave Garuda</t>
  </si>
  <si>
    <t xml:space="preserve">Joven leyendo la sabiduría veda </t>
  </si>
  <si>
    <t>Relieve de esquisto (ss. III-V) Divinidad budiamo y los brahmanes</t>
  </si>
  <si>
    <t>Templo de Khajuraho famoso por sus esculturas eróticas</t>
  </si>
  <si>
    <t>Ritual a Brahma en el río Ganges</t>
  </si>
  <si>
    <t>Mandala del Tibet</t>
  </si>
  <si>
    <t>Estatua del dios Brahma en Chiangmai, Tailandia</t>
  </si>
  <si>
    <t>Abluciones en el río Ganges</t>
  </si>
  <si>
    <t>Estatua de Buda y la puesta del sol</t>
  </si>
  <si>
    <t>Budistas en oración en templo de Paksé, Laos</t>
  </si>
  <si>
    <t>Civilizaciones de la Antigüedad: India y China</t>
  </si>
  <si>
    <t>CS_06_04_CO_REC70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</si>
</sst>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23" sqref="E23"/>
    </sheetView>
  </sheetViews>
  <sheetFormatPr baseColWidth="10" defaultColWidth="10.875" defaultRowHeight="13.5" x14ac:dyDescent="0.25"/>
  <cols>
    <col min="1" max="1" width="7" style="2" customWidth="1"/>
    <col min="2" max="2" width="21" style="2" customWidth="1"/>
    <col min="3" max="3" width="21.25" style="2" customWidth="1"/>
    <col min="4" max="4" width="17.3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42449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206</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243400606</v>
      </c>
      <c r="C10" s="20" t="str">
        <f t="shared" ref="C10:C41" si="0">IF(OR(B10&lt;&gt;"",J10&lt;&gt;""),IF($G$4="Recurso",CONCATENATE($G$4," ",$G$5),$G$4),"")</f>
        <v>Recurso F4</v>
      </c>
      <c r="D10" s="63" t="s">
        <v>188</v>
      </c>
      <c r="E10" s="63" t="s">
        <v>150</v>
      </c>
      <c r="F10" s="13" t="str">
        <f t="shared" ref="F10" ca="1" si="1">IF(OR(B10&lt;&gt;"",J10&lt;&gt;""),CONCATENATE($C$7,"_",$A10,IF($G$4="Cuaderno de Estudio","_small",CONCATENATE(IF(I10="","","n"),IF(LEFT($G$5,1)="F",".jpg",".png")))),"")</f>
        <v>CS_06_04_CO_REC70_IMG01.jpg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F4</v>
      </c>
      <c r="D11" s="63" t="s">
        <v>188</v>
      </c>
      <c r="E11" s="63" t="s">
        <v>155</v>
      </c>
      <c r="F11" s="13" t="str">
        <f t="shared" ref="F11:F74" ca="1" si="4">IF(OR(B11&lt;&gt;"",J11&lt;&gt;""),CONCATENATE($C$7,"_",$A11,IF($G$4="Cuaderno de Estudio","_small",CONCATENATE(IF(I11="","","n"),IF(LEFT($G$5,1)="F",".jpg",".png")))),"")</f>
        <v>CS_06_04_CO_REC70_IMG02.jpg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c r="O11" s="2" t="str">
        <f>'Definición técnica de imagenes'!A13</f>
        <v>M101</v>
      </c>
    </row>
    <row r="12" spans="1:16" s="11" customFormat="1" x14ac:dyDescent="0.25">
      <c r="A12" s="12" t="str">
        <f t="shared" si="3"/>
        <v>IMG03</v>
      </c>
      <c r="B12" s="62">
        <v>320589686</v>
      </c>
      <c r="C12" s="20" t="str">
        <f t="shared" si="0"/>
        <v>Recurso F4</v>
      </c>
      <c r="D12" s="63" t="s">
        <v>188</v>
      </c>
      <c r="E12" s="63" t="s">
        <v>155</v>
      </c>
      <c r="F12" s="13" t="str">
        <f t="shared" ca="1" si="4"/>
        <v>CS_06_04_CO_REC70_IMG03.jpg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c r="O12" s="2" t="str">
        <f>'Definición técnica de imagenes'!A18</f>
        <v>Diaporama F1</v>
      </c>
    </row>
    <row r="13" spans="1:16" s="11" customFormat="1" ht="27" x14ac:dyDescent="0.25">
      <c r="A13" s="12" t="str">
        <f t="shared" si="3"/>
        <v>IMG04</v>
      </c>
      <c r="B13" s="62" t="s">
        <v>191</v>
      </c>
      <c r="C13" s="20" t="str">
        <f t="shared" si="0"/>
        <v>Recurso F4</v>
      </c>
      <c r="D13" s="63" t="s">
        <v>188</v>
      </c>
      <c r="E13" s="63" t="s">
        <v>155</v>
      </c>
      <c r="F13" s="13" t="str">
        <f t="shared" ca="1" si="4"/>
        <v>CS_06_04_CO_REC70_IMG04.jpg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ht="27" x14ac:dyDescent="0.25">
      <c r="A14" s="12" t="str">
        <f t="shared" si="3"/>
        <v>IMG05</v>
      </c>
      <c r="B14" s="62">
        <v>103558415</v>
      </c>
      <c r="C14" s="20" t="str">
        <f t="shared" si="0"/>
        <v>Recurso F4</v>
      </c>
      <c r="D14" s="63" t="s">
        <v>188</v>
      </c>
      <c r="E14" s="63" t="s">
        <v>155</v>
      </c>
      <c r="F14" s="13" t="str">
        <f t="shared" ca="1" si="4"/>
        <v>CS_06_04_CO_REC70_IMG05.jpg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199</v>
      </c>
      <c r="K14" s="64"/>
      <c r="O14" s="2" t="str">
        <f>'Definición técnica de imagenes'!A22</f>
        <v>F6</v>
      </c>
    </row>
    <row r="15" spans="1:16" s="11" customFormat="1" x14ac:dyDescent="0.25">
      <c r="A15" s="12" t="str">
        <f t="shared" si="3"/>
        <v>IMG06</v>
      </c>
      <c r="B15" s="62">
        <v>227532796</v>
      </c>
      <c r="C15" s="20" t="str">
        <f t="shared" si="0"/>
        <v>Recurso F4</v>
      </c>
      <c r="D15" s="63" t="s">
        <v>188</v>
      </c>
      <c r="E15" s="63" t="s">
        <v>155</v>
      </c>
      <c r="F15" s="13" t="str">
        <f t="shared" ca="1" si="4"/>
        <v>CS_06_04_CO_REC70_IMG06.jpg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200</v>
      </c>
      <c r="K15" s="66"/>
      <c r="O15" s="2" t="str">
        <f>'Definición técnica de imagenes'!A24</f>
        <v>F6B</v>
      </c>
    </row>
    <row r="16" spans="1:16" s="11" customFormat="1" ht="14.25" x14ac:dyDescent="0.3">
      <c r="A16" s="12" t="str">
        <f t="shared" si="3"/>
        <v>IMG07</v>
      </c>
      <c r="B16" s="62" t="s">
        <v>192</v>
      </c>
      <c r="C16" s="20" t="str">
        <f t="shared" si="0"/>
        <v>Recurso F4</v>
      </c>
      <c r="D16" s="63" t="s">
        <v>189</v>
      </c>
      <c r="E16" s="63" t="s">
        <v>155</v>
      </c>
      <c r="F16" s="13" t="str">
        <f t="shared" ca="1" si="4"/>
        <v>CS_06_04_CO_REC70_IMG07.jpg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201</v>
      </c>
      <c r="K16" s="68"/>
      <c r="O16" s="2" t="str">
        <f>'Definición técnica de imagenes'!A25</f>
        <v>F7</v>
      </c>
    </row>
    <row r="17" spans="1:15" s="11" customFormat="1" ht="27" x14ac:dyDescent="0.25">
      <c r="A17" s="12" t="str">
        <f t="shared" si="3"/>
        <v>IMG08</v>
      </c>
      <c r="B17" s="62">
        <v>346046843</v>
      </c>
      <c r="C17" s="20" t="str">
        <f t="shared" si="0"/>
        <v>Recurso F4</v>
      </c>
      <c r="D17" s="63" t="s">
        <v>188</v>
      </c>
      <c r="E17" s="63" t="s">
        <v>155</v>
      </c>
      <c r="F17" s="13" t="str">
        <f t="shared" ca="1" si="4"/>
        <v>CS_06_04_CO_REC70_IMG08.jpg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202</v>
      </c>
      <c r="K17" s="66"/>
      <c r="O17" s="2" t="str">
        <f>'Definición técnica de imagenes'!A27</f>
        <v>F7B</v>
      </c>
    </row>
    <row r="18" spans="1:15" s="11" customFormat="1" x14ac:dyDescent="0.25">
      <c r="A18" s="12" t="str">
        <f t="shared" si="3"/>
        <v>IMG09</v>
      </c>
      <c r="B18" s="62" t="s">
        <v>193</v>
      </c>
      <c r="C18" s="20" t="str">
        <f t="shared" si="0"/>
        <v>Recurso F4</v>
      </c>
      <c r="D18" s="63" t="s">
        <v>188</v>
      </c>
      <c r="E18" s="63" t="s">
        <v>155</v>
      </c>
      <c r="F18" s="13" t="str">
        <f t="shared" ca="1" si="4"/>
        <v>CS_06_04_CO_REC70_IMG09.jpg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203</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185234258</v>
      </c>
      <c r="C19" s="20" t="str">
        <f t="shared" si="0"/>
        <v>Recurso F4</v>
      </c>
      <c r="D19" s="63" t="s">
        <v>188</v>
      </c>
      <c r="E19" s="63" t="s">
        <v>155</v>
      </c>
      <c r="F19" s="13" t="str">
        <f t="shared" ca="1" si="4"/>
        <v>CS_06_04_CO_REC70_IMG10.jpg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204</v>
      </c>
      <c r="K19" s="68"/>
      <c r="O19" s="2" t="str">
        <f>'Definición técnica de imagenes'!A31</f>
        <v>F10</v>
      </c>
    </row>
    <row r="20" spans="1:15" s="11" customFormat="1" ht="27" x14ac:dyDescent="0.25">
      <c r="A20" s="12" t="str">
        <f t="shared" si="6"/>
        <v>IMG11</v>
      </c>
      <c r="B20" s="62" t="s">
        <v>194</v>
      </c>
      <c r="C20" s="20" t="str">
        <f t="shared" si="0"/>
        <v>Recurso F4</v>
      </c>
      <c r="D20" s="63" t="s">
        <v>188</v>
      </c>
      <c r="E20" s="63" t="s">
        <v>155</v>
      </c>
      <c r="F20" s="13" t="str">
        <f t="shared" ca="1" si="4"/>
        <v>CS_06_04_CO_REC70_IMG11.jpg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205</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2016-03-29T12:50:04Z</dcterms:modified>
</cp:coreProperties>
</file>